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10_Contracts Reporting\FY2021\04_Open Record Evaluations\"/>
    </mc:Choice>
  </mc:AlternateContent>
  <bookViews>
    <workbookView xWindow="0" yWindow="0" windowWidth="28800" windowHeight="12435" activeTab="5"/>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J8" i="1" l="1"/>
  <c r="J9" i="1"/>
  <c r="J10" i="1"/>
  <c r="J11" i="1"/>
  <c r="J12" i="1"/>
  <c r="J7" i="1"/>
  <c r="K7" i="1" l="1"/>
  <c r="K8" i="1"/>
  <c r="K9" i="1"/>
  <c r="K10" i="1"/>
  <c r="K11" i="1"/>
  <c r="K12" i="1"/>
  <c r="L9" i="1" l="1"/>
  <c r="L8" i="1"/>
  <c r="L12" i="1"/>
  <c r="L11" i="1"/>
  <c r="L7" i="1"/>
  <c r="L10" i="1"/>
  <c r="H9" i="9"/>
  <c r="H8" i="9"/>
  <c r="H7" i="9"/>
  <c r="H6" i="9"/>
  <c r="H5" i="9"/>
  <c r="H4" i="9"/>
  <c r="H9" i="3"/>
  <c r="H8" i="3"/>
  <c r="H7" i="3"/>
  <c r="H6" i="3"/>
  <c r="H5" i="3"/>
  <c r="H4" i="3"/>
  <c r="C8" i="1" l="1"/>
  <c r="E8" i="1"/>
  <c r="C9" i="1"/>
  <c r="E9" i="1"/>
  <c r="C10" i="1"/>
  <c r="E10" i="1"/>
  <c r="C11" i="1"/>
  <c r="E11" i="1"/>
  <c r="C12" i="1"/>
  <c r="E12" i="1"/>
  <c r="E7" i="1"/>
  <c r="C7" i="1"/>
  <c r="A8" i="1"/>
  <c r="A9" i="1"/>
  <c r="A10" i="1"/>
  <c r="A11" i="1"/>
  <c r="A12" i="1"/>
  <c r="J6" i="1" l="1"/>
  <c r="A7" i="1" l="1"/>
  <c r="H9" i="2"/>
  <c r="B12" i="1" s="1"/>
  <c r="H8" i="2"/>
  <c r="B11" i="1" s="1"/>
  <c r="H7" i="2"/>
  <c r="B10" i="1"/>
  <c r="H4" i="2"/>
  <c r="B7" i="1"/>
  <c r="H6" i="2"/>
  <c r="B9" i="1" s="1"/>
  <c r="H5" i="2"/>
  <c r="B8" i="1"/>
  <c r="H7" i="5"/>
  <c r="D10" i="1"/>
  <c r="H5" i="5"/>
  <c r="D8" i="1"/>
  <c r="H9" i="5"/>
  <c r="D12" i="1"/>
  <c r="H8" i="5"/>
  <c r="D11" i="1"/>
  <c r="H6" i="5"/>
  <c r="D9" i="1"/>
  <c r="H4" i="5"/>
  <c r="D7" i="1"/>
  <c r="H9" i="4" l="1"/>
  <c r="F12" i="1" s="1"/>
  <c r="G12" i="1" s="1"/>
  <c r="H4" i="4"/>
  <c r="F7" i="1" s="1"/>
  <c r="G7" i="1" s="1"/>
  <c r="H6" i="4"/>
  <c r="F9" i="1" s="1"/>
  <c r="G9" i="1" s="1"/>
  <c r="H8" i="4"/>
  <c r="F11" i="1" s="1"/>
  <c r="G11" i="1" s="1"/>
  <c r="H7" i="4"/>
  <c r="F10" i="1" s="1"/>
  <c r="G10" i="1" s="1"/>
  <c r="H5" i="4"/>
  <c r="F8" i="1" s="1"/>
  <c r="G8" i="1" s="1"/>
  <c r="N12" i="1" l="1"/>
  <c r="H12" i="1"/>
  <c r="H8" i="1"/>
  <c r="N8" i="1"/>
  <c r="H11" i="1"/>
  <c r="N11" i="1"/>
  <c r="H7" i="1"/>
  <c r="N7" i="1"/>
  <c r="O7" i="1" s="1"/>
  <c r="H10" i="1"/>
  <c r="N10" i="1"/>
  <c r="H9" i="1"/>
  <c r="N9" i="1"/>
  <c r="O9" i="1" l="1"/>
  <c r="O10" i="1"/>
  <c r="O12" i="1"/>
  <c r="O11" i="1"/>
  <c r="O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<sst xmlns="http://schemas.openxmlformats.org/spreadsheetml/2006/main" count="106" uniqueCount="49">
  <si>
    <t xml:space="preserve">RESPONDENT SUMMARY </t>
  </si>
  <si>
    <t>Total Score</t>
  </si>
  <si>
    <t>Evaluator 1</t>
  </si>
  <si>
    <t>Evaluator 2</t>
  </si>
  <si>
    <t>Evaluator 3</t>
  </si>
  <si>
    <t>Evaluator 4</t>
  </si>
  <si>
    <t>Evaluator 5</t>
  </si>
  <si>
    <t>Criteria 1</t>
  </si>
  <si>
    <t>Criteria 2</t>
  </si>
  <si>
    <t>Criteria 3</t>
  </si>
  <si>
    <t>Criteria 4</t>
  </si>
  <si>
    <t>EVALUATION SUMMARY</t>
  </si>
  <si>
    <t>Average Tech. Score</t>
  </si>
  <si>
    <t>Technical Ranking</t>
  </si>
  <si>
    <t>Non Tech Ranking</t>
  </si>
  <si>
    <t>Non-Tech Score (cost)</t>
  </si>
  <si>
    <t>Total Ranking</t>
  </si>
  <si>
    <t>Technical</t>
  </si>
  <si>
    <t>Non Technical</t>
  </si>
  <si>
    <t>Summary</t>
  </si>
  <si>
    <t>updated 11/17</t>
  </si>
  <si>
    <t>RFP730-21068 Construction and Renovation Project Management Augmentation</t>
  </si>
  <si>
    <t>AECOM Technical Services</t>
  </si>
  <si>
    <t xml:space="preserve">Broaddus &amp; Associates </t>
  </si>
  <si>
    <t>Con-Real, LP</t>
  </si>
  <si>
    <t>Jacobs Project Management Co.</t>
  </si>
  <si>
    <t>Janes Lang Lasalle, America, Inc</t>
  </si>
  <si>
    <t>Project Control of Texas, Inc. DBA Project Control</t>
  </si>
  <si>
    <t>Total (technical Only)</t>
  </si>
  <si>
    <t>University of Houston Evaluation Matrix $1 Million+</t>
  </si>
  <si>
    <t>Name</t>
  </si>
  <si>
    <t>Evaluation Due Date</t>
  </si>
  <si>
    <t>August 13, 2021 @ 1:00 PM CST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</si>
  <si>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</si>
  <si>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</si>
  <si>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</si>
  <si>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</si>
  <si>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</si>
  <si>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</si>
  <si>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</si>
  <si>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</si>
  <si>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Criteria 2: Relevant Experience</t>
  </si>
  <si>
    <t>Criteria 3: Relevant Capabilities/Capacity</t>
  </si>
  <si>
    <t>Criteria 4: Qualifications of Personnel</t>
  </si>
  <si>
    <t>Points (1-65)</t>
  </si>
  <si>
    <t>Points (1-5)</t>
  </si>
  <si>
    <t xml:space="preserve">Committee Members: </t>
  </si>
  <si>
    <t>Updated: 10/19</t>
  </si>
  <si>
    <t>**ONLY  WILL EVALUATE COST - EVERYONE ELSE LEAVE THIS BLANK**
Criteria 1 Cost: Hourly rate per eligible employee/ position / location per section 6.4
Score out of 65 points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</si>
</sst>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29">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32" fillId="0" borderId="18" applyNumberFormat="0" applyFill="0" applyAlignment="0" applyProtection="0"/>
    <xf numFmtId="0" fontId="30" fillId="21" borderId="17" applyNumberFormat="0" applyAlignment="0" applyProtection="0"/>
    <xf numFmtId="0" fontId="20" fillId="21" borderId="19" applyNumberFormat="0" applyAlignment="0" applyProtection="0"/>
    <xf numFmtId="0" fontId="27" fillId="8" borderId="15" applyNumberFormat="0" applyAlignment="0" applyProtection="0"/>
    <xf numFmtId="0" fontId="20" fillId="21" borderId="15" applyNumberFormat="0" applyAlignment="0" applyProtection="0"/>
    <xf numFmtId="0" fontId="27" fillId="8" borderId="19" applyNumberFormat="0" applyAlignment="0" applyProtection="0"/>
    <xf numFmtId="0" fontId="20" fillId="21" borderId="19" applyNumberFormat="0" applyAlignment="0" applyProtection="0"/>
    <xf numFmtId="0" fontId="15" fillId="2" borderId="16" applyNumberFormat="0" applyFont="0" applyAlignment="0" applyProtection="0"/>
    <xf numFmtId="0" fontId="15" fillId="2" borderId="20" applyNumberFormat="0" applyFont="0" applyAlignment="0" applyProtection="0"/>
    <xf numFmtId="0" fontId="15" fillId="2" borderId="20" applyNumberFormat="0" applyFont="0" applyAlignment="0" applyProtection="0"/>
    <xf numFmtId="0" fontId="32" fillId="0" borderId="22" applyNumberFormat="0" applyFill="0" applyAlignment="0" applyProtection="0"/>
    <xf numFmtId="0" fontId="2" fillId="0" borderId="0"/>
    <xf numFmtId="0" fontId="15" fillId="2" borderId="16" applyNumberFormat="0" applyFont="0" applyAlignment="0" applyProtection="0"/>
    <xf numFmtId="0" fontId="15" fillId="2" borderId="20" applyNumberFormat="0" applyFont="0" applyAlignment="0" applyProtection="0"/>
    <xf numFmtId="0" fontId="30" fillId="21" borderId="21" applyNumberFormat="0" applyAlignment="0" applyProtection="0"/>
    <xf numFmtId="0" fontId="32" fillId="0" borderId="18" applyNumberFormat="0" applyFill="0" applyAlignment="0" applyProtection="0"/>
    <xf numFmtId="0" fontId="30" fillId="21" borderId="17" applyNumberFormat="0" applyAlignment="0" applyProtection="0"/>
    <xf numFmtId="0" fontId="27" fillId="8" borderId="15" applyNumberFormat="0" applyAlignment="0" applyProtection="0"/>
    <xf numFmtId="0" fontId="20" fillId="21" borderId="15" applyNumberFormat="0" applyAlignment="0" applyProtection="0"/>
    <xf numFmtId="0" fontId="30" fillId="21" borderId="21" applyNumberFormat="0" applyAlignment="0" applyProtection="0"/>
    <xf numFmtId="9" fontId="2" fillId="0" borderId="0" applyFont="0" applyFill="0" applyBorder="0" applyAlignment="0" applyProtection="0"/>
    <xf numFmtId="0" fontId="27" fillId="8" borderId="19" applyNumberFormat="0" applyAlignment="0" applyProtection="0"/>
    <xf numFmtId="0" fontId="15" fillId="2" borderId="16" applyNumberFormat="0" applyFont="0" applyAlignment="0" applyProtection="0"/>
    <xf numFmtId="0" fontId="32" fillId="0" borderId="22" applyNumberFormat="0" applyFill="0" applyAlignment="0" applyProtection="0"/>
    <xf numFmtId="0" fontId="1" fillId="0" borderId="0"/>
    <xf numFmtId="0" fontId="44" fillId="0" borderId="0" applyNumberFormat="0" applyFill="0" applyBorder="0" applyAlignment="0" applyProtection="0"/>
  </cellStyleXfs>
  <cellXfs count="106">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applyBorder="1" applyAlignment="1">
      <alignment horizontal="left"/>
    </xf>
    <xf numFmtId="0" fontId="36" fillId="26" borderId="0" xfId="0" applyFont="1" applyFill="1" applyAlignment="1"/>
    <xf numFmtId="0" fontId="37" fillId="26" borderId="0" xfId="0" applyFont="1" applyFill="1"/>
    <xf numFmtId="0" fontId="13" fillId="26" borderId="0" xfId="0" applyFont="1" applyFill="1" applyAlignment="1"/>
    <xf numFmtId="0" fontId="14" fillId="26" borderId="0" xfId="0" applyFont="1" applyFill="1"/>
    <xf numFmtId="0" fontId="37" fillId="26" borderId="0" xfId="0" applyFont="1" applyFill="1" applyBorder="1"/>
    <xf numFmtId="0" fontId="14" fillId="26" borderId="0" xfId="0" applyFont="1" applyFill="1" applyBorder="1"/>
    <xf numFmtId="0" fontId="13" fillId="26" borderId="0" xfId="0" applyFont="1" applyFill="1" applyBorder="1"/>
    <xf numFmtId="0" fontId="13" fillId="26" borderId="0" xfId="0" applyFont="1" applyFill="1"/>
    <xf numFmtId="0" fontId="13" fillId="26" borderId="0" xfId="0" applyFont="1" applyFill="1" applyBorder="1" applyAlignment="1">
      <alignment horizontal="left" vertical="center"/>
    </xf>
    <xf numFmtId="0" fontId="13" fillId="26" borderId="0" xfId="0" applyFont="1" applyFill="1" applyBorder="1" applyAlignment="1">
      <alignment horizontal="right" textRotation="90" wrapText="1"/>
    </xf>
    <xf numFmtId="0" fontId="34" fillId="26" borderId="0" xfId="0" applyFont="1" applyFill="1" applyBorder="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35" fillId="26" borderId="11" xfId="0" applyNumberFormat="1" applyFont="1" applyFill="1" applyBorder="1" applyAlignment="1">
      <alignment horizontal="right"/>
    </xf>
    <xf numFmtId="0" fontId="14" fillId="26" borderId="11" xfId="0" applyFont="1" applyFill="1" applyBorder="1" applyAlignment="1">
      <alignment horizontal="right"/>
    </xf>
    <xf numFmtId="4" fontId="14" fillId="26" borderId="11" xfId="0" applyNumberFormat="1" applyFont="1" applyFill="1" applyBorder="1"/>
    <xf numFmtId="0" fontId="14" fillId="26" borderId="11" xfId="0" applyFont="1" applyFill="1" applyBorder="1" applyAlignment="1">
      <alignment horizontal="left"/>
    </xf>
    <xf numFmtId="0" fontId="38" fillId="26" borderId="0" xfId="0" applyFont="1" applyFill="1"/>
    <xf numFmtId="0" fontId="34" fillId="25" borderId="13" xfId="0" applyFont="1" applyFill="1" applyBorder="1" applyAlignment="1">
      <alignment horizontal="right" textRotation="90"/>
    </xf>
    <xf numFmtId="0" fontId="35" fillId="25" borderId="12" xfId="0" applyFont="1" applyFill="1" applyBorder="1" applyAlignment="1">
      <alignment horizontal="right"/>
    </xf>
    <xf numFmtId="4" fontId="14" fillId="24" borderId="11" xfId="0" applyNumberFormat="1" applyFont="1" applyFill="1" applyBorder="1" applyAlignment="1">
      <alignment horizontal="right"/>
    </xf>
    <xf numFmtId="0" fontId="14" fillId="24" borderId="0" xfId="0" applyFont="1" applyFill="1"/>
    <xf numFmtId="0" fontId="41" fillId="0" borderId="0" xfId="0" applyFont="1" applyBorder="1"/>
    <xf numFmtId="4" fontId="14" fillId="24" borderId="11" xfId="0" applyNumberFormat="1" applyFont="1" applyFill="1" applyBorder="1"/>
    <xf numFmtId="4" fontId="35" fillId="24" borderId="11" xfId="0" applyNumberFormat="1" applyFont="1" applyFill="1" applyBorder="1" applyAlignment="1">
      <alignment horizontal="right"/>
    </xf>
    <xf numFmtId="0" fontId="14" fillId="24" borderId="11" xfId="0" applyFont="1" applyFill="1" applyBorder="1" applyAlignment="1">
      <alignment horizontal="left"/>
    </xf>
    <xf numFmtId="0" fontId="35" fillId="24" borderId="12" xfId="0" applyFont="1" applyFill="1" applyBorder="1" applyAlignment="1">
      <alignment horizontal="right"/>
    </xf>
    <xf numFmtId="0" fontId="40" fillId="0" borderId="10" xfId="100" applyFont="1" applyBorder="1" applyAlignment="1">
      <alignment horizontal="right"/>
    </xf>
    <xf numFmtId="0" fontId="42" fillId="0" borderId="10" xfId="100" applyFont="1" applyFill="1" applyBorder="1" applyAlignment="1">
      <alignment horizontal="right"/>
    </xf>
    <xf numFmtId="0" fontId="41" fillId="0" borderId="0" xfId="98" applyFont="1" applyFill="1" applyBorder="1"/>
    <xf numFmtId="0" fontId="14" fillId="24" borderId="11" xfId="0" applyFont="1" applyFill="1" applyBorder="1" applyAlignment="1">
      <alignment horizontal="right"/>
    </xf>
    <xf numFmtId="0" fontId="15" fillId="0" borderId="0" xfId="98" applyFont="1"/>
    <xf numFmtId="0" fontId="15" fillId="0" borderId="0" xfId="98" applyFont="1"/>
    <xf numFmtId="0" fontId="15" fillId="0" borderId="0" xfId="98" applyFont="1"/>
    <xf numFmtId="0" fontId="15" fillId="0" borderId="0" xfId="98" applyFont="1"/>
    <xf numFmtId="0" fontId="35" fillId="26" borderId="12" xfId="0" applyFont="1" applyFill="1" applyBorder="1" applyAlignment="1">
      <alignment horizontal="right"/>
    </xf>
    <xf numFmtId="0" fontId="40" fillId="0" borderId="0" xfId="98" applyFont="1" applyAlignment="1">
      <alignment horizontal="left"/>
    </xf>
    <xf numFmtId="0" fontId="39" fillId="0" borderId="10" xfId="100" applyFont="1" applyBorder="1" applyAlignment="1">
      <alignment horizontal="center"/>
    </xf>
    <xf numFmtId="0" fontId="40" fillId="0" borderId="14" xfId="98" applyFont="1" applyBorder="1" applyAlignment="1">
      <alignment horizontal="left"/>
    </xf>
    <xf numFmtId="0" fontId="36" fillId="26" borderId="0" xfId="0" applyFont="1" applyFill="1" applyAlignment="1">
      <alignment horizontal="right"/>
    </xf>
    <xf numFmtId="0" fontId="36" fillId="26" borderId="0" xfId="0" applyFont="1" applyFill="1" applyBorder="1" applyAlignment="1">
      <alignment horizontal="right"/>
    </xf>
    <xf numFmtId="0" fontId="36" fillId="0" borderId="0" xfId="0" applyFont="1" applyFill="1" applyAlignment="1">
      <alignment horizontal="left"/>
    </xf>
    <xf numFmtId="0" fontId="13" fillId="26" borderId="0" xfId="98" applyFont="1" applyFill="1" applyAlignment="1">
      <alignment horizontal="left" wrapText="1"/>
    </xf>
    <xf numFmtId="0" fontId="13" fillId="26" borderId="0" xfId="98" applyFont="1" applyFill="1" applyAlignment="1">
      <alignment wrapText="1"/>
    </xf>
    <xf numFmtId="0" fontId="15" fillId="26" borderId="0" xfId="98" applyFont="1" applyFill="1"/>
    <xf numFmtId="0" fontId="13" fillId="26" borderId="0" xfId="98" applyFont="1" applyFill="1" applyAlignment="1">
      <alignment horizontal="left"/>
    </xf>
    <xf numFmtId="0" fontId="14" fillId="26" borderId="0" xfId="98" applyFont="1" applyFill="1"/>
    <xf numFmtId="0" fontId="39" fillId="26" borderId="0" xfId="127" applyFont="1" applyFill="1" applyBorder="1" applyAlignment="1">
      <alignment horizontal="left"/>
    </xf>
    <xf numFmtId="0" fontId="15" fillId="24" borderId="23" xfId="127" applyFont="1" applyFill="1" applyBorder="1" applyAlignment="1" applyProtection="1">
      <alignment horizontal="center"/>
      <protection locked="0"/>
    </xf>
    <xf numFmtId="0" fontId="15" fillId="24" borderId="24" xfId="127" applyFont="1" applyFill="1" applyBorder="1" applyAlignment="1" applyProtection="1">
      <alignment horizontal="center"/>
      <protection locked="0"/>
    </xf>
    <xf numFmtId="0" fontId="15" fillId="24" borderId="25" xfId="127" applyFont="1" applyFill="1" applyBorder="1" applyAlignment="1" applyProtection="1">
      <alignment horizontal="center"/>
      <protection locked="0"/>
    </xf>
    <xf numFmtId="164" fontId="43" fillId="26" borderId="0" xfId="127" applyNumberFormat="1" applyFont="1" applyFill="1" applyBorder="1" applyAlignment="1">
      <alignment horizontal="center"/>
    </xf>
    <xf numFmtId="0" fontId="43" fillId="26" borderId="0" xfId="127" applyFont="1" applyFill="1" applyBorder="1" applyAlignment="1"/>
    <xf numFmtId="0" fontId="45" fillId="26" borderId="0" xfId="128" applyFont="1" applyFill="1" applyAlignment="1">
      <alignment horizontal="left" wrapText="1"/>
    </xf>
    <xf numFmtId="0" fontId="45" fillId="26" borderId="0" xfId="128" applyFont="1" applyFill="1" applyAlignment="1">
      <alignment wrapText="1"/>
    </xf>
    <xf numFmtId="0" fontId="15" fillId="26" borderId="0" xfId="98" applyFont="1" applyFill="1" applyAlignment="1"/>
    <xf numFmtId="0" fontId="15" fillId="24" borderId="26" xfId="98" applyFont="1" applyFill="1" applyBorder="1" applyAlignment="1" applyProtection="1">
      <alignment horizontal="center" wrapText="1"/>
      <protection locked="0"/>
    </xf>
    <xf numFmtId="0" fontId="46" fillId="26" borderId="0" xfId="98" applyFont="1" applyFill="1" applyAlignment="1">
      <alignment horizontal="left" wrapText="1"/>
    </xf>
    <xf numFmtId="0" fontId="45" fillId="26" borderId="0" xfId="128" applyFont="1" applyFill="1" applyAlignment="1">
      <alignment horizontal="left"/>
    </xf>
    <xf numFmtId="0" fontId="45" fillId="26" borderId="0" xfId="128" applyFont="1" applyFill="1" applyAlignment="1"/>
    <xf numFmtId="0" fontId="45" fillId="26" borderId="0" xfId="128" applyFont="1" applyFill="1" applyAlignment="1">
      <alignment horizontal="left"/>
    </xf>
    <xf numFmtId="0" fontId="15" fillId="26" borderId="0" xfId="98" applyFont="1" applyFill="1" applyAlignment="1">
      <alignment horizontal="center"/>
    </xf>
    <xf numFmtId="0" fontId="40" fillId="27" borderId="27" xfId="98" applyFont="1" applyFill="1" applyBorder="1" applyAlignment="1">
      <alignment horizontal="left"/>
    </xf>
    <xf numFmtId="0" fontId="40" fillId="27" borderId="28" xfId="98" applyFont="1" applyFill="1" applyBorder="1" applyAlignment="1">
      <alignment horizontal="left"/>
    </xf>
    <xf numFmtId="0" fontId="40" fillId="27" borderId="29" xfId="98" applyFont="1" applyFill="1" applyBorder="1" applyAlignment="1">
      <alignment horizontal="left"/>
    </xf>
    <xf numFmtId="0" fontId="47" fillId="26" borderId="27" xfId="98" applyFont="1" applyFill="1" applyBorder="1" applyAlignment="1">
      <alignment horizontal="center" vertical="center" wrapText="1"/>
    </xf>
    <xf numFmtId="0" fontId="38" fillId="26" borderId="28" xfId="98" applyFont="1" applyFill="1" applyBorder="1" applyAlignment="1">
      <alignment horizontal="center" vertical="center" wrapText="1"/>
    </xf>
    <xf numFmtId="0" fontId="38" fillId="26" borderId="29" xfId="98" applyFont="1" applyFill="1" applyBorder="1" applyAlignment="1">
      <alignment horizontal="center" vertical="center" wrapText="1"/>
    </xf>
    <xf numFmtId="0" fontId="48" fillId="26" borderId="27" xfId="98" applyFont="1" applyFill="1" applyBorder="1" applyAlignment="1">
      <alignment horizontal="center" vertical="center" wrapText="1"/>
    </xf>
    <xf numFmtId="0" fontId="48" fillId="26" borderId="0" xfId="98" applyFont="1" applyFill="1" applyAlignment="1">
      <alignment wrapText="1"/>
    </xf>
    <xf numFmtId="0" fontId="48" fillId="25" borderId="30" xfId="98" applyFont="1" applyFill="1" applyBorder="1" applyAlignment="1">
      <alignment horizontal="center" wrapText="1"/>
    </xf>
    <xf numFmtId="0" fontId="48" fillId="25" borderId="24" xfId="98" applyFont="1" applyFill="1" applyBorder="1" applyAlignment="1">
      <alignment horizontal="center" wrapText="1"/>
    </xf>
    <xf numFmtId="0" fontId="48" fillId="25" borderId="31" xfId="98" applyFont="1" applyFill="1" applyBorder="1" applyAlignment="1">
      <alignment horizontal="center" wrapText="1"/>
    </xf>
    <xf numFmtId="0" fontId="48" fillId="26" borderId="0" xfId="98" applyFont="1" applyFill="1" applyAlignment="1">
      <alignment horizontal="center" wrapText="1"/>
    </xf>
    <xf numFmtId="0" fontId="46" fillId="26" borderId="11" xfId="98" applyFont="1" applyFill="1" applyBorder="1" applyAlignment="1">
      <alignment wrapText="1"/>
    </xf>
    <xf numFmtId="0" fontId="15" fillId="26" borderId="32" xfId="98" applyFont="1" applyFill="1" applyBorder="1" applyAlignment="1" applyProtection="1">
      <alignment horizontal="center"/>
      <protection locked="0"/>
    </xf>
    <xf numFmtId="0" fontId="15" fillId="26" borderId="33" xfId="98" applyFont="1" applyFill="1" applyBorder="1" applyAlignment="1" applyProtection="1">
      <alignment horizontal="center"/>
      <protection locked="0"/>
    </xf>
    <xf numFmtId="0" fontId="15" fillId="26" borderId="34" xfId="98" applyFont="1" applyFill="1" applyBorder="1" applyAlignment="1" applyProtection="1">
      <alignment horizontal="center"/>
      <protection locked="0"/>
    </xf>
    <xf numFmtId="0" fontId="15" fillId="24" borderId="32" xfId="98" applyFont="1" applyFill="1" applyBorder="1" applyAlignment="1" applyProtection="1">
      <alignment horizontal="center"/>
      <protection locked="0"/>
    </xf>
    <xf numFmtId="0" fontId="15" fillId="24" borderId="33" xfId="98" applyFont="1" applyFill="1" applyBorder="1" applyAlignment="1" applyProtection="1">
      <alignment horizontal="center"/>
      <protection locked="0"/>
    </xf>
    <xf numFmtId="0" fontId="15" fillId="24" borderId="34" xfId="98" applyFont="1" applyFill="1" applyBorder="1" applyAlignment="1" applyProtection="1">
      <alignment horizontal="center"/>
      <protection locked="0"/>
    </xf>
    <xf numFmtId="0" fontId="46" fillId="26" borderId="35" xfId="98" applyFont="1" applyFill="1" applyBorder="1" applyAlignment="1">
      <alignment wrapText="1"/>
    </xf>
    <xf numFmtId="0" fontId="15" fillId="26" borderId="36" xfId="98" applyFont="1" applyFill="1" applyBorder="1" applyAlignment="1" applyProtection="1">
      <alignment horizontal="center"/>
      <protection locked="0"/>
    </xf>
    <xf numFmtId="0" fontId="15" fillId="26" borderId="35" xfId="98" applyFont="1" applyFill="1" applyBorder="1" applyAlignment="1" applyProtection="1">
      <alignment horizontal="center"/>
      <protection locked="0"/>
    </xf>
    <xf numFmtId="0" fontId="15" fillId="26" borderId="37" xfId="98" applyFont="1" applyFill="1" applyBorder="1" applyAlignment="1" applyProtection="1">
      <alignment horizontal="center"/>
      <protection locked="0"/>
    </xf>
    <xf numFmtId="0" fontId="15" fillId="24" borderId="36" xfId="98" applyFont="1" applyFill="1" applyBorder="1" applyAlignment="1" applyProtection="1">
      <alignment horizontal="center"/>
      <protection locked="0"/>
    </xf>
    <xf numFmtId="0" fontId="15" fillId="24" borderId="35" xfId="98" applyFont="1" applyFill="1" applyBorder="1" applyAlignment="1" applyProtection="1">
      <alignment horizontal="center"/>
      <protection locked="0"/>
    </xf>
    <xf numFmtId="0" fontId="15" fillId="24" borderId="37" xfId="98" applyFont="1" applyFill="1" applyBorder="1" applyAlignment="1" applyProtection="1">
      <alignment horizontal="center"/>
      <protection locked="0"/>
    </xf>
    <xf numFmtId="0" fontId="15" fillId="28" borderId="0" xfId="98" applyFont="1" applyFill="1" applyBorder="1"/>
    <xf numFmtId="0" fontId="15" fillId="28" borderId="14" xfId="98" applyFont="1" applyFill="1" applyBorder="1"/>
    <xf numFmtId="0" fontId="15" fillId="26" borderId="10" xfId="98" applyFont="1" applyFill="1" applyBorder="1"/>
    <xf numFmtId="0" fontId="42" fillId="26" borderId="0" xfId="98" applyFont="1" applyFill="1"/>
    <xf numFmtId="0" fontId="15" fillId="26" borderId="0" xfId="98" applyFont="1" applyFill="1" applyAlignment="1">
      <alignment wrapText="1"/>
    </xf>
    <xf numFmtId="0" fontId="49" fillId="0" borderId="0" xfId="127" applyFont="1" applyAlignment="1">
      <alignment horizontal="left"/>
    </xf>
    <xf numFmtId="0" fontId="46" fillId="26" borderId="0" xfId="98" applyFont="1" applyFill="1"/>
    <xf numFmtId="0" fontId="44" fillId="26" borderId="0" xfId="128" applyFill="1"/>
    <xf numFmtId="0" fontId="38" fillId="26" borderId="0" xfId="98" applyFont="1" applyFill="1"/>
  </cellXfs>
  <cellStyles count="12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07"/>
    <cellStyle name="Calculation 2 3" xfId="105"/>
    <cellStyle name="Calculation 3" xfId="31"/>
    <cellStyle name="Calculation 3 2" xfId="121"/>
    <cellStyle name="Calculation 3 3" xfId="109"/>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8" builtinId="8"/>
    <cellStyle name="Input 2" xfId="81"/>
    <cellStyle name="Input 2 2" xfId="106"/>
    <cellStyle name="Input 2 3" xfId="124"/>
    <cellStyle name="Input 3" xfId="39"/>
    <cellStyle name="Input 3 2" xfId="120"/>
    <cellStyle name="Input 3 3" xfId="108"/>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1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27"/>
    <cellStyle name="Note 2" xfId="5"/>
    <cellStyle name="Note 2 2" xfId="115"/>
    <cellStyle name="Note 2 3" xfId="112"/>
    <cellStyle name="Note 3" xfId="89"/>
    <cellStyle name="Note 3 2" xfId="125"/>
    <cellStyle name="Note 3 3" xfId="116"/>
    <cellStyle name="Note 4" xfId="42"/>
    <cellStyle name="Note 4 2" xfId="99"/>
    <cellStyle name="Note 4 3" xfId="110"/>
    <cellStyle name="Note 4 4" xfId="111"/>
    <cellStyle name="Output 2" xfId="84"/>
    <cellStyle name="Output 2 2" xfId="104"/>
    <cellStyle name="Output 2 3" xfId="122"/>
    <cellStyle name="Output 3" xfId="43"/>
    <cellStyle name="Output 3 2" xfId="119"/>
    <cellStyle name="Output 3 3" xfId="117"/>
    <cellStyle name="Percent 2" xfId="101"/>
    <cellStyle name="Percent 3" xfId="123"/>
    <cellStyle name="Title 2" xfId="85"/>
    <cellStyle name="Title 3" xfId="44"/>
    <cellStyle name="Total 2" xfId="86"/>
    <cellStyle name="Total 2 2" xfId="103"/>
    <cellStyle name="Total 2 3" xfId="126"/>
    <cellStyle name="Total 3" xfId="45"/>
    <cellStyle name="Total 3 2" xfId="118"/>
    <cellStyle name="Total 3 3" xfId="113"/>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101536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H4" sqref="H4"/>
    </sheetView>
  </sheetViews>
  <sheetFormatPr defaultRowHeight="12.75" x14ac:dyDescent="0.2"/>
  <cols>
    <col min="1" max="3" width="9.42578125" customWidth="1"/>
    <col min="4" max="7" width="8.85546875" customWidth="1"/>
    <col min="8" max="8" width="20.5703125" style="6" bestFit="1" customWidth="1"/>
  </cols>
  <sheetData>
    <row r="1" spans="1:13" ht="15.75" x14ac:dyDescent="0.25">
      <c r="A1" s="8" t="s">
        <v>0</v>
      </c>
      <c r="B1" s="7"/>
      <c r="C1" s="7"/>
      <c r="D1" s="7"/>
      <c r="E1" s="4"/>
      <c r="F1" s="4"/>
      <c r="G1" s="4"/>
      <c r="H1" s="4"/>
    </row>
    <row r="2" spans="1:13" ht="15.75" x14ac:dyDescent="0.25">
      <c r="A2" s="2"/>
      <c r="B2" s="1"/>
      <c r="C2" s="3"/>
      <c r="D2" s="3"/>
      <c r="E2" s="3"/>
      <c r="F2" s="3"/>
      <c r="G2" s="3"/>
      <c r="H2" s="3"/>
      <c r="I2" s="3"/>
    </row>
    <row r="3" spans="1:13" s="5" customFormat="1" x14ac:dyDescent="0.2">
      <c r="A3" s="46"/>
      <c r="B3" s="46"/>
      <c r="C3" s="46"/>
      <c r="D3" s="36" t="s">
        <v>7</v>
      </c>
      <c r="E3" s="36" t="s">
        <v>8</v>
      </c>
      <c r="F3" s="36" t="s">
        <v>9</v>
      </c>
      <c r="G3" s="36" t="s">
        <v>10</v>
      </c>
      <c r="H3" s="37" t="s">
        <v>28</v>
      </c>
    </row>
    <row r="4" spans="1:13" x14ac:dyDescent="0.2">
      <c r="A4" s="47" t="s">
        <v>22</v>
      </c>
      <c r="B4" s="47"/>
      <c r="C4" s="47"/>
      <c r="D4" s="40"/>
      <c r="E4" s="40">
        <v>9</v>
      </c>
      <c r="F4" s="40">
        <v>6</v>
      </c>
      <c r="G4" s="40">
        <v>6</v>
      </c>
      <c r="H4" s="38">
        <f>SUM(E4:G4)</f>
        <v>21</v>
      </c>
      <c r="I4" s="6"/>
      <c r="J4" s="6"/>
      <c r="K4" s="6"/>
      <c r="L4" s="6"/>
      <c r="M4" s="6"/>
    </row>
    <row r="5" spans="1:13" x14ac:dyDescent="0.2">
      <c r="A5" s="45" t="s">
        <v>23</v>
      </c>
      <c r="B5" s="45"/>
      <c r="C5" s="45"/>
      <c r="D5" s="40"/>
      <c r="E5" s="40">
        <v>9</v>
      </c>
      <c r="F5" s="40">
        <v>8</v>
      </c>
      <c r="G5" s="40">
        <v>6</v>
      </c>
      <c r="H5" s="38">
        <f t="shared" ref="H5:H9" si="0">SUM(E5:G5)</f>
        <v>23</v>
      </c>
      <c r="I5" s="6"/>
      <c r="J5" s="6"/>
      <c r="K5" s="6"/>
      <c r="L5" s="6"/>
      <c r="M5" s="6"/>
    </row>
    <row r="6" spans="1:13" x14ac:dyDescent="0.2">
      <c r="A6" s="45" t="s">
        <v>24</v>
      </c>
      <c r="B6" s="45"/>
      <c r="C6" s="45"/>
      <c r="D6" s="40"/>
      <c r="E6" s="40">
        <v>11.399999999999999</v>
      </c>
      <c r="F6" s="40">
        <v>7</v>
      </c>
      <c r="G6" s="40">
        <v>7.2</v>
      </c>
      <c r="H6" s="38">
        <f t="shared" si="0"/>
        <v>25.599999999999998</v>
      </c>
      <c r="I6" s="6"/>
      <c r="J6" s="6"/>
      <c r="K6" s="6"/>
      <c r="L6" s="6"/>
      <c r="M6" s="6"/>
    </row>
    <row r="7" spans="1:13" x14ac:dyDescent="0.2">
      <c r="A7" s="45" t="s">
        <v>25</v>
      </c>
      <c r="B7" s="45"/>
      <c r="C7" s="45"/>
      <c r="D7" s="40"/>
      <c r="E7" s="40">
        <v>15</v>
      </c>
      <c r="F7" s="40">
        <v>10</v>
      </c>
      <c r="G7" s="40">
        <v>10</v>
      </c>
      <c r="H7" s="38">
        <f t="shared" si="0"/>
        <v>35</v>
      </c>
      <c r="I7" s="6"/>
      <c r="J7" s="6"/>
      <c r="K7" s="6"/>
      <c r="L7" s="6"/>
      <c r="M7" s="6"/>
    </row>
    <row r="8" spans="1:13" x14ac:dyDescent="0.2">
      <c r="A8" s="45" t="s">
        <v>26</v>
      </c>
      <c r="B8" s="45"/>
      <c r="C8" s="45"/>
      <c r="D8" s="40"/>
      <c r="E8" s="40">
        <v>11.7</v>
      </c>
      <c r="F8" s="40">
        <v>7</v>
      </c>
      <c r="G8" s="40">
        <v>7.2</v>
      </c>
      <c r="H8" s="38">
        <f t="shared" si="0"/>
        <v>25.9</v>
      </c>
      <c r="I8" s="6"/>
      <c r="J8" s="6"/>
      <c r="K8" s="6"/>
      <c r="L8" s="6"/>
      <c r="M8" s="6"/>
    </row>
    <row r="9" spans="1:13" x14ac:dyDescent="0.2">
      <c r="A9" s="45" t="s">
        <v>27</v>
      </c>
      <c r="B9" s="45"/>
      <c r="C9" s="45"/>
      <c r="D9" s="40"/>
      <c r="E9" s="40">
        <v>13.5</v>
      </c>
      <c r="F9" s="40">
        <v>9</v>
      </c>
      <c r="G9" s="40">
        <v>7.6</v>
      </c>
      <c r="H9" s="38">
        <f t="shared" si="0"/>
        <v>30.1</v>
      </c>
      <c r="I9" s="6"/>
      <c r="J9" s="6"/>
      <c r="K9" s="6"/>
      <c r="L9" s="6"/>
      <c r="M9" s="6"/>
    </row>
    <row r="10" spans="1:13" x14ac:dyDescent="0.2">
      <c r="A10" s="6"/>
      <c r="B10" s="6"/>
      <c r="C10" s="6"/>
      <c r="D10" s="6"/>
      <c r="E10" s="6"/>
      <c r="F10" s="6"/>
      <c r="G10" s="6"/>
      <c r="I10" s="6"/>
      <c r="J10" s="6"/>
      <c r="K10" s="6"/>
      <c r="L10" s="6"/>
      <c r="M10" s="6"/>
    </row>
    <row r="11" spans="1:13" x14ac:dyDescent="0.2">
      <c r="A11" s="6"/>
      <c r="B11" s="6"/>
      <c r="C11" s="6"/>
      <c r="D11" s="6"/>
      <c r="E11" s="6"/>
      <c r="F11" s="6"/>
      <c r="G11" s="6"/>
      <c r="I11" s="6"/>
      <c r="J11" s="6"/>
      <c r="K11" s="6"/>
      <c r="L11" s="6"/>
      <c r="M11" s="6"/>
    </row>
    <row r="12" spans="1:13" x14ac:dyDescent="0.2">
      <c r="A12" s="6"/>
      <c r="B12" s="6"/>
      <c r="C12" s="6"/>
      <c r="D12" s="6"/>
      <c r="E12" s="6"/>
      <c r="F12" s="6"/>
      <c r="G12" s="6"/>
      <c r="I12" s="6"/>
      <c r="J12" s="6"/>
      <c r="K12" s="6"/>
      <c r="L12" s="6"/>
      <c r="M12" s="6"/>
    </row>
    <row r="13" spans="1:13" x14ac:dyDescent="0.2">
      <c r="A13" s="6"/>
      <c r="B13" s="6"/>
      <c r="C13" s="6"/>
      <c r="D13" s="6"/>
      <c r="E13" s="6"/>
      <c r="F13" s="6"/>
      <c r="G13" s="6"/>
      <c r="I13" s="6"/>
      <c r="J13" s="6"/>
      <c r="K13" s="6"/>
      <c r="L13" s="6"/>
      <c r="M13" s="6"/>
    </row>
    <row r="14" spans="1:13" x14ac:dyDescent="0.2">
      <c r="A14" s="6"/>
      <c r="B14" s="6"/>
      <c r="C14" s="6"/>
      <c r="D14" s="6"/>
      <c r="E14" s="6"/>
      <c r="F14" s="6"/>
      <c r="G14" s="6"/>
      <c r="I14" s="6"/>
      <c r="J14" s="6"/>
      <c r="K14" s="6"/>
      <c r="L14" s="6"/>
      <c r="M14" s="6"/>
    </row>
    <row r="15" spans="1:13" x14ac:dyDescent="0.2">
      <c r="A15" s="6"/>
      <c r="B15" s="6"/>
      <c r="C15" s="6"/>
      <c r="D15" s="6"/>
      <c r="E15" s="6"/>
      <c r="F15" s="6"/>
      <c r="G15" s="6"/>
      <c r="I15" s="6"/>
      <c r="J15" s="6"/>
      <c r="K15" s="6"/>
      <c r="L15" s="6"/>
      <c r="M15" s="6"/>
    </row>
    <row r="16" spans="1:13" x14ac:dyDescent="0.2">
      <c r="A16" s="6"/>
      <c r="B16" s="6"/>
      <c r="C16" s="6"/>
      <c r="D16" s="6"/>
      <c r="E16" s="6"/>
      <c r="F16" s="6"/>
      <c r="G16" s="6"/>
      <c r="I16" s="6"/>
      <c r="J16" s="6"/>
      <c r="K16" s="6"/>
      <c r="L16" s="6"/>
      <c r="M16" s="6"/>
    </row>
    <row r="17" spans="1:13" x14ac:dyDescent="0.2">
      <c r="A17" s="6"/>
      <c r="B17" s="6"/>
      <c r="C17" s="6"/>
      <c r="D17" s="6"/>
      <c r="E17" s="6"/>
      <c r="F17" s="6"/>
      <c r="G17" s="6"/>
      <c r="I17" s="6"/>
      <c r="J17" s="6"/>
      <c r="K17" s="6"/>
      <c r="L17" s="6"/>
      <c r="M17" s="6"/>
    </row>
    <row r="18" spans="1:13" x14ac:dyDescent="0.2">
      <c r="A18" s="6"/>
      <c r="B18" s="6"/>
      <c r="C18" s="6"/>
      <c r="D18" s="6"/>
      <c r="E18" s="6"/>
      <c r="F18" s="6"/>
      <c r="G18" s="6"/>
      <c r="I18" s="6"/>
      <c r="J18" s="6"/>
      <c r="K18" s="6"/>
      <c r="L18" s="6"/>
      <c r="M18" s="6"/>
    </row>
    <row r="19" spans="1:13" x14ac:dyDescent="0.2">
      <c r="A19" s="6"/>
      <c r="B19" s="6"/>
      <c r="C19" s="6"/>
      <c r="D19" s="6"/>
      <c r="E19" s="6"/>
      <c r="F19" s="6"/>
      <c r="G19" s="6"/>
      <c r="I19" s="6"/>
      <c r="J19" s="6"/>
      <c r="K19" s="6"/>
      <c r="L19" s="6"/>
      <c r="M19" s="6"/>
    </row>
    <row r="20" spans="1:13" x14ac:dyDescent="0.2">
      <c r="A20" s="6"/>
      <c r="B20" s="6"/>
      <c r="C20" s="6"/>
      <c r="D20" s="6"/>
      <c r="E20" s="6"/>
      <c r="F20" s="6"/>
      <c r="G20" s="6"/>
      <c r="I20" s="6"/>
      <c r="J20" s="6"/>
      <c r="K20" s="6"/>
      <c r="L20" s="6"/>
      <c r="M20" s="6"/>
    </row>
    <row r="21" spans="1:13" x14ac:dyDescent="0.2">
      <c r="A21" s="6"/>
      <c r="B21" s="6"/>
      <c r="C21" s="6"/>
      <c r="D21" s="6"/>
      <c r="E21" s="6"/>
      <c r="F21" s="6"/>
      <c r="G21" s="6"/>
      <c r="I21" s="6"/>
      <c r="J21" s="6"/>
      <c r="K21" s="6"/>
      <c r="L21" s="6"/>
      <c r="M21" s="6"/>
    </row>
    <row r="22" spans="1:13" x14ac:dyDescent="0.2">
      <c r="A22" s="6"/>
      <c r="B22" s="6"/>
      <c r="C22" s="6"/>
      <c r="D22" s="6"/>
      <c r="E22" s="6"/>
      <c r="F22" s="6"/>
      <c r="G22" s="6"/>
      <c r="I22" s="6"/>
      <c r="J22" s="6"/>
      <c r="K22" s="6"/>
      <c r="L22" s="6"/>
      <c r="M22" s="6"/>
    </row>
    <row r="23" spans="1:13" x14ac:dyDescent="0.2">
      <c r="A23" s="6"/>
      <c r="B23" s="6"/>
      <c r="C23" s="6"/>
      <c r="D23" s="6"/>
      <c r="E23" s="6"/>
      <c r="F23" s="6"/>
      <c r="G23" s="6"/>
      <c r="I23" s="6"/>
      <c r="J23" s="6"/>
      <c r="K23" s="6"/>
      <c r="L23" s="6"/>
      <c r="M23" s="6"/>
    </row>
    <row r="24" spans="1:13" x14ac:dyDescent="0.2">
      <c r="A24" s="6"/>
      <c r="B24" s="6"/>
      <c r="C24" s="6"/>
      <c r="D24" s="6"/>
      <c r="E24" s="6"/>
      <c r="F24" s="6"/>
      <c r="G24" s="6"/>
      <c r="I24" s="6"/>
      <c r="J24" s="6"/>
      <c r="K24" s="6"/>
      <c r="L24" s="6"/>
      <c r="M24" s="6"/>
    </row>
    <row r="25" spans="1:13" x14ac:dyDescent="0.2">
      <c r="A25" s="6"/>
      <c r="B25" s="6"/>
      <c r="C25" s="6"/>
      <c r="D25" s="6"/>
      <c r="E25" s="6"/>
      <c r="F25" s="6"/>
      <c r="G25" s="6"/>
      <c r="I25" s="6"/>
      <c r="J25" s="6"/>
      <c r="K25" s="6"/>
      <c r="L25" s="6"/>
      <c r="M25" s="6"/>
    </row>
  </sheetData>
  <mergeCells count="7">
    <mergeCell ref="A8:C8"/>
    <mergeCell ref="A9:C9"/>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H3" sqref="H3"/>
    </sheetView>
  </sheetViews>
  <sheetFormatPr defaultRowHeight="12.75" x14ac:dyDescent="0.2"/>
  <cols>
    <col min="8" max="8" width="20.5703125" bestFit="1" customWidth="1"/>
  </cols>
  <sheetData>
    <row r="1" spans="1:15" ht="15.75" x14ac:dyDescent="0.25">
      <c r="A1" s="8" t="s">
        <v>0</v>
      </c>
      <c r="B1" s="7"/>
      <c r="C1" s="7"/>
      <c r="D1" s="7"/>
      <c r="E1" s="4"/>
      <c r="F1" s="4"/>
      <c r="G1" s="4"/>
      <c r="H1" s="4"/>
      <c r="I1" s="4"/>
      <c r="J1" s="4"/>
    </row>
    <row r="2" spans="1:15" ht="15.75" x14ac:dyDescent="0.25">
      <c r="A2" s="4"/>
      <c r="B2" s="3"/>
      <c r="C2" s="3"/>
      <c r="D2" s="3"/>
      <c r="E2" s="3"/>
      <c r="F2" s="3"/>
      <c r="G2" s="3"/>
      <c r="H2" s="3"/>
      <c r="I2" s="3"/>
      <c r="J2" s="3"/>
    </row>
    <row r="3" spans="1:15" x14ac:dyDescent="0.2">
      <c r="A3" s="46"/>
      <c r="B3" s="46"/>
      <c r="C3" s="46"/>
      <c r="D3" s="36" t="s">
        <v>7</v>
      </c>
      <c r="E3" s="36" t="s">
        <v>8</v>
      </c>
      <c r="F3" s="36" t="s">
        <v>9</v>
      </c>
      <c r="G3" s="36" t="s">
        <v>10</v>
      </c>
      <c r="H3" s="37" t="s">
        <v>28</v>
      </c>
      <c r="I3" s="5"/>
      <c r="J3" s="5"/>
      <c r="K3" s="5"/>
      <c r="L3" s="5"/>
      <c r="M3" s="5"/>
      <c r="N3" s="5"/>
      <c r="O3" s="5"/>
    </row>
    <row r="4" spans="1:15" x14ac:dyDescent="0.2">
      <c r="A4" s="47" t="s">
        <v>22</v>
      </c>
      <c r="B4" s="47"/>
      <c r="C4" s="47"/>
      <c r="D4" s="41"/>
      <c r="E4" s="41">
        <v>10.199999999999999</v>
      </c>
      <c r="F4" s="41">
        <v>6.8</v>
      </c>
      <c r="G4" s="41">
        <v>7</v>
      </c>
      <c r="H4" s="38">
        <f>SUM(E4:G4)</f>
        <v>24</v>
      </c>
      <c r="I4" s="6"/>
      <c r="J4" s="6"/>
      <c r="K4" s="6"/>
      <c r="L4" s="6"/>
      <c r="M4" s="6"/>
      <c r="N4" s="6"/>
      <c r="O4" s="6"/>
    </row>
    <row r="5" spans="1:15" x14ac:dyDescent="0.2">
      <c r="A5" s="45" t="s">
        <v>23</v>
      </c>
      <c r="B5" s="45"/>
      <c r="C5" s="45"/>
      <c r="D5" s="41"/>
      <c r="E5" s="41">
        <v>10.8</v>
      </c>
      <c r="F5" s="41">
        <v>7.2</v>
      </c>
      <c r="G5" s="41">
        <v>7</v>
      </c>
      <c r="H5" s="38">
        <f t="shared" ref="H5:H9" si="0">SUM(E5:G5)</f>
        <v>25</v>
      </c>
      <c r="I5" s="6"/>
      <c r="J5" s="6"/>
      <c r="K5" s="6"/>
      <c r="L5" s="6"/>
      <c r="M5" s="6"/>
      <c r="N5" s="6"/>
      <c r="O5" s="6"/>
    </row>
    <row r="6" spans="1:15" x14ac:dyDescent="0.2">
      <c r="A6" s="45" t="s">
        <v>24</v>
      </c>
      <c r="B6" s="45"/>
      <c r="C6" s="45"/>
      <c r="D6" s="41"/>
      <c r="E6" s="41">
        <v>10.5</v>
      </c>
      <c r="F6" s="41">
        <v>7</v>
      </c>
      <c r="G6" s="41">
        <v>7.4</v>
      </c>
      <c r="H6" s="38">
        <f t="shared" si="0"/>
        <v>24.9</v>
      </c>
      <c r="I6" s="6"/>
      <c r="J6" s="6"/>
      <c r="K6" s="6"/>
      <c r="L6" s="6"/>
      <c r="M6" s="6"/>
      <c r="N6" s="6"/>
      <c r="O6" s="6"/>
    </row>
    <row r="7" spans="1:15" x14ac:dyDescent="0.2">
      <c r="A7" s="45" t="s">
        <v>25</v>
      </c>
      <c r="B7" s="45"/>
      <c r="C7" s="45"/>
      <c r="D7" s="41"/>
      <c r="E7" s="41">
        <v>9.8999999999999986</v>
      </c>
      <c r="F7" s="41">
        <v>6.6</v>
      </c>
      <c r="G7" s="41">
        <v>7</v>
      </c>
      <c r="H7" s="38">
        <f t="shared" si="0"/>
        <v>23.5</v>
      </c>
      <c r="I7" s="6"/>
      <c r="J7" s="6"/>
      <c r="K7" s="6"/>
      <c r="L7" s="6"/>
      <c r="M7" s="6"/>
      <c r="N7" s="6"/>
      <c r="O7" s="6"/>
    </row>
    <row r="8" spans="1:15" x14ac:dyDescent="0.2">
      <c r="A8" s="45" t="s">
        <v>26</v>
      </c>
      <c r="B8" s="45"/>
      <c r="C8" s="45"/>
      <c r="D8" s="41"/>
      <c r="E8" s="41">
        <v>9.6000000000000014</v>
      </c>
      <c r="F8" s="41">
        <v>6.4</v>
      </c>
      <c r="G8" s="41">
        <v>7</v>
      </c>
      <c r="H8" s="38">
        <f t="shared" si="0"/>
        <v>23</v>
      </c>
      <c r="I8" s="6"/>
      <c r="J8" s="6"/>
      <c r="K8" s="6"/>
      <c r="L8" s="6"/>
      <c r="M8" s="6"/>
      <c r="N8" s="6"/>
      <c r="O8" s="6"/>
    </row>
    <row r="9" spans="1:15" x14ac:dyDescent="0.2">
      <c r="A9" s="45" t="s">
        <v>27</v>
      </c>
      <c r="B9" s="45"/>
      <c r="C9" s="45"/>
      <c r="D9" s="41"/>
      <c r="E9" s="41">
        <v>10.8</v>
      </c>
      <c r="F9" s="41">
        <v>7.2</v>
      </c>
      <c r="G9" s="41">
        <v>7</v>
      </c>
      <c r="H9" s="38">
        <f t="shared" si="0"/>
        <v>25</v>
      </c>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sheetData>
  <mergeCells count="7">
    <mergeCell ref="A8:C8"/>
    <mergeCell ref="A9:C9"/>
    <mergeCell ref="A3:C3"/>
    <mergeCell ref="A4:C4"/>
    <mergeCell ref="A5:C5"/>
    <mergeCell ref="A6:C6"/>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3" sqref="H3"/>
    </sheetView>
  </sheetViews>
  <sheetFormatPr defaultRowHeight="12.75" x14ac:dyDescent="0.2"/>
  <cols>
    <col min="8" max="8" width="20.5703125" bestFit="1" customWidth="1"/>
  </cols>
  <sheetData>
    <row r="1" spans="1:13" ht="15.75" x14ac:dyDescent="0.25">
      <c r="A1" s="8" t="s">
        <v>0</v>
      </c>
      <c r="B1" s="7"/>
      <c r="C1" s="7"/>
      <c r="D1" s="7"/>
      <c r="E1" s="4"/>
      <c r="F1" s="4"/>
      <c r="G1" s="4"/>
      <c r="H1" s="4"/>
      <c r="I1" s="4"/>
      <c r="J1" s="4"/>
      <c r="K1" s="6"/>
    </row>
    <row r="2" spans="1:13" ht="15.75" x14ac:dyDescent="0.25">
      <c r="A2" s="4"/>
      <c r="B2" s="3"/>
      <c r="C2" s="3"/>
      <c r="D2" s="3"/>
      <c r="E2" s="3"/>
      <c r="F2" s="3"/>
      <c r="G2" s="3"/>
      <c r="H2" s="3"/>
      <c r="I2" s="3"/>
      <c r="J2" s="3"/>
      <c r="K2" s="3"/>
    </row>
    <row r="3" spans="1:13" x14ac:dyDescent="0.2">
      <c r="A3" s="46"/>
      <c r="B3" s="46"/>
      <c r="C3" s="46"/>
      <c r="D3" s="36" t="s">
        <v>7</v>
      </c>
      <c r="E3" s="36" t="s">
        <v>8</v>
      </c>
      <c r="F3" s="36" t="s">
        <v>9</v>
      </c>
      <c r="G3" s="36" t="s">
        <v>10</v>
      </c>
      <c r="H3" s="37" t="s">
        <v>28</v>
      </c>
      <c r="I3" s="5"/>
      <c r="J3" s="5"/>
      <c r="K3" s="5"/>
      <c r="L3" s="5"/>
      <c r="M3" s="5"/>
    </row>
    <row r="4" spans="1:13" x14ac:dyDescent="0.2">
      <c r="A4" s="47" t="s">
        <v>22</v>
      </c>
      <c r="B4" s="47"/>
      <c r="C4" s="47"/>
      <c r="D4" s="41"/>
      <c r="E4" s="41">
        <v>15</v>
      </c>
      <c r="F4" s="41">
        <v>8</v>
      </c>
      <c r="G4" s="41">
        <v>8</v>
      </c>
      <c r="H4" s="38">
        <f>SUM(E4:G4)</f>
        <v>31</v>
      </c>
      <c r="I4" s="6"/>
      <c r="J4" s="6"/>
      <c r="K4" s="6"/>
      <c r="L4" s="6"/>
      <c r="M4" s="6"/>
    </row>
    <row r="5" spans="1:13" x14ac:dyDescent="0.2">
      <c r="A5" s="45" t="s">
        <v>23</v>
      </c>
      <c r="B5" s="45"/>
      <c r="C5" s="45"/>
      <c r="D5" s="41"/>
      <c r="E5" s="41">
        <v>15</v>
      </c>
      <c r="F5" s="41">
        <v>10</v>
      </c>
      <c r="G5" s="41">
        <v>8</v>
      </c>
      <c r="H5" s="38">
        <f t="shared" ref="H5:H9" si="0">SUM(E5:G5)</f>
        <v>33</v>
      </c>
      <c r="I5" s="6"/>
      <c r="J5" s="6"/>
      <c r="K5" s="6"/>
      <c r="L5" s="6"/>
      <c r="M5" s="6"/>
    </row>
    <row r="6" spans="1:13" x14ac:dyDescent="0.2">
      <c r="A6" s="45" t="s">
        <v>24</v>
      </c>
      <c r="B6" s="45"/>
      <c r="C6" s="45"/>
      <c r="D6" s="41"/>
      <c r="E6" s="41">
        <v>15</v>
      </c>
      <c r="F6" s="41">
        <v>10</v>
      </c>
      <c r="G6" s="41">
        <v>8</v>
      </c>
      <c r="H6" s="38">
        <f t="shared" si="0"/>
        <v>33</v>
      </c>
      <c r="I6" s="6"/>
      <c r="J6" s="6"/>
      <c r="K6" s="6"/>
      <c r="L6" s="6"/>
      <c r="M6" s="6"/>
    </row>
    <row r="7" spans="1:13" x14ac:dyDescent="0.2">
      <c r="A7" s="45" t="s">
        <v>25</v>
      </c>
      <c r="B7" s="45"/>
      <c r="C7" s="45"/>
      <c r="D7" s="41"/>
      <c r="E7" s="41">
        <v>15</v>
      </c>
      <c r="F7" s="41">
        <v>10</v>
      </c>
      <c r="G7" s="41">
        <v>8</v>
      </c>
      <c r="H7" s="38">
        <f t="shared" si="0"/>
        <v>33</v>
      </c>
      <c r="I7" s="6"/>
      <c r="J7" s="6"/>
      <c r="K7" s="6"/>
      <c r="L7" s="6"/>
      <c r="M7" s="6"/>
    </row>
    <row r="8" spans="1:13" x14ac:dyDescent="0.2">
      <c r="A8" s="45" t="s">
        <v>26</v>
      </c>
      <c r="B8" s="45"/>
      <c r="C8" s="45"/>
      <c r="D8" s="41"/>
      <c r="E8" s="41">
        <v>15</v>
      </c>
      <c r="F8" s="41">
        <v>10</v>
      </c>
      <c r="G8" s="41">
        <v>8</v>
      </c>
      <c r="H8" s="38">
        <f t="shared" si="0"/>
        <v>33</v>
      </c>
      <c r="I8" s="6"/>
      <c r="J8" s="6"/>
      <c r="K8" s="6"/>
      <c r="L8" s="6"/>
      <c r="M8" s="6"/>
    </row>
    <row r="9" spans="1:13" x14ac:dyDescent="0.2">
      <c r="A9" s="45" t="s">
        <v>27</v>
      </c>
      <c r="B9" s="45"/>
      <c r="C9" s="45"/>
      <c r="D9" s="41"/>
      <c r="E9" s="41">
        <v>15</v>
      </c>
      <c r="F9" s="41">
        <v>10</v>
      </c>
      <c r="G9" s="41">
        <v>8</v>
      </c>
      <c r="H9" s="38">
        <f t="shared" si="0"/>
        <v>33</v>
      </c>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sheetData>
  <mergeCells count="7">
    <mergeCell ref="A8:C8"/>
    <mergeCell ref="A9:C9"/>
    <mergeCell ref="A3:C3"/>
    <mergeCell ref="A4:C4"/>
    <mergeCell ref="A5:C5"/>
    <mergeCell ref="A6:C6"/>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3" sqref="H3"/>
    </sheetView>
  </sheetViews>
  <sheetFormatPr defaultRowHeight="12.75" x14ac:dyDescent="0.2"/>
  <cols>
    <col min="8" max="8" width="20.5703125" bestFit="1" customWidth="1"/>
  </cols>
  <sheetData>
    <row r="1" spans="1:13" ht="15.75" x14ac:dyDescent="0.25">
      <c r="A1" s="8" t="s">
        <v>0</v>
      </c>
      <c r="B1" s="7"/>
      <c r="C1" s="7"/>
      <c r="D1" s="7"/>
      <c r="E1" s="4"/>
      <c r="F1" s="4"/>
      <c r="G1" s="4"/>
      <c r="H1" s="4"/>
      <c r="I1" s="4"/>
      <c r="J1" s="4"/>
      <c r="K1" s="6"/>
    </row>
    <row r="2" spans="1:13" ht="15.75" x14ac:dyDescent="0.25">
      <c r="A2" s="4"/>
      <c r="B2" s="3"/>
      <c r="C2" s="3"/>
      <c r="D2" s="3"/>
      <c r="E2" s="3"/>
      <c r="F2" s="3"/>
      <c r="G2" s="3"/>
      <c r="H2" s="3"/>
      <c r="I2" s="3"/>
      <c r="J2" s="3"/>
      <c r="K2" s="3"/>
    </row>
    <row r="3" spans="1:13" x14ac:dyDescent="0.2">
      <c r="A3" s="46"/>
      <c r="B3" s="46"/>
      <c r="C3" s="46"/>
      <c r="D3" s="36" t="s">
        <v>7</v>
      </c>
      <c r="E3" s="36" t="s">
        <v>8</v>
      </c>
      <c r="F3" s="36" t="s">
        <v>9</v>
      </c>
      <c r="G3" s="36" t="s">
        <v>10</v>
      </c>
      <c r="H3" s="37" t="s">
        <v>28</v>
      </c>
      <c r="I3" s="5"/>
      <c r="J3" s="5"/>
      <c r="K3" s="5"/>
      <c r="L3" s="5"/>
      <c r="M3" s="5"/>
    </row>
    <row r="4" spans="1:13" x14ac:dyDescent="0.2">
      <c r="A4" s="47" t="s">
        <v>22</v>
      </c>
      <c r="B4" s="47"/>
      <c r="C4" s="47"/>
      <c r="D4" s="41"/>
      <c r="E4" s="42">
        <v>12</v>
      </c>
      <c r="F4" s="42">
        <v>7</v>
      </c>
      <c r="G4" s="42">
        <v>6.5</v>
      </c>
      <c r="H4" s="38">
        <f>SUM(E4:G4)</f>
        <v>25.5</v>
      </c>
      <c r="I4" s="6"/>
      <c r="J4" s="6"/>
      <c r="K4" s="6"/>
      <c r="L4" s="6"/>
      <c r="M4" s="6"/>
    </row>
    <row r="5" spans="1:13" x14ac:dyDescent="0.2">
      <c r="A5" s="45" t="s">
        <v>23</v>
      </c>
      <c r="B5" s="45"/>
      <c r="C5" s="45"/>
      <c r="D5" s="41"/>
      <c r="E5" s="42">
        <v>13.5</v>
      </c>
      <c r="F5" s="42">
        <v>8.5</v>
      </c>
      <c r="G5" s="42">
        <v>8</v>
      </c>
      <c r="H5" s="38">
        <f t="shared" ref="H5:H9" si="0">SUM(E5:G5)</f>
        <v>30</v>
      </c>
      <c r="I5" s="6"/>
      <c r="J5" s="6"/>
      <c r="K5" s="6"/>
      <c r="L5" s="6"/>
      <c r="M5" s="6"/>
    </row>
    <row r="6" spans="1:13" x14ac:dyDescent="0.2">
      <c r="A6" s="45" t="s">
        <v>24</v>
      </c>
      <c r="B6" s="45"/>
      <c r="C6" s="45"/>
      <c r="D6" s="41"/>
      <c r="E6" s="42">
        <v>12.75</v>
      </c>
      <c r="F6" s="42">
        <v>8</v>
      </c>
      <c r="G6" s="42">
        <v>7</v>
      </c>
      <c r="H6" s="38">
        <f t="shared" si="0"/>
        <v>27.75</v>
      </c>
      <c r="I6" s="6"/>
      <c r="J6" s="6"/>
      <c r="K6" s="6"/>
      <c r="L6" s="6"/>
      <c r="M6" s="6"/>
    </row>
    <row r="7" spans="1:13" x14ac:dyDescent="0.2">
      <c r="A7" s="45" t="s">
        <v>25</v>
      </c>
      <c r="B7" s="45"/>
      <c r="C7" s="45"/>
      <c r="D7" s="41"/>
      <c r="E7" s="42">
        <v>14.25</v>
      </c>
      <c r="F7" s="42">
        <v>9</v>
      </c>
      <c r="G7" s="42">
        <v>9</v>
      </c>
      <c r="H7" s="38">
        <f t="shared" si="0"/>
        <v>32.25</v>
      </c>
      <c r="I7" s="6"/>
      <c r="J7" s="6"/>
      <c r="K7" s="6"/>
      <c r="L7" s="6"/>
      <c r="M7" s="6"/>
    </row>
    <row r="8" spans="1:13" x14ac:dyDescent="0.2">
      <c r="A8" s="45" t="s">
        <v>26</v>
      </c>
      <c r="B8" s="45"/>
      <c r="C8" s="45"/>
      <c r="D8" s="41"/>
      <c r="E8" s="42">
        <v>10.5</v>
      </c>
      <c r="F8" s="42">
        <v>9</v>
      </c>
      <c r="G8" s="42">
        <v>8</v>
      </c>
      <c r="H8" s="38">
        <f t="shared" si="0"/>
        <v>27.5</v>
      </c>
      <c r="I8" s="6"/>
      <c r="J8" s="6"/>
      <c r="K8" s="6"/>
      <c r="L8" s="6"/>
      <c r="M8" s="6"/>
    </row>
    <row r="9" spans="1:13" x14ac:dyDescent="0.2">
      <c r="A9" s="45" t="s">
        <v>27</v>
      </c>
      <c r="B9" s="45"/>
      <c r="C9" s="45"/>
      <c r="D9" s="41"/>
      <c r="E9" s="42">
        <v>11.25</v>
      </c>
      <c r="F9" s="42">
        <v>8.5</v>
      </c>
      <c r="G9" s="42">
        <v>7</v>
      </c>
      <c r="H9" s="38">
        <f t="shared" si="0"/>
        <v>26.75</v>
      </c>
      <c r="I9" s="6"/>
      <c r="J9" s="6"/>
      <c r="K9" s="6"/>
      <c r="L9" s="6"/>
      <c r="M9" s="6"/>
    </row>
    <row r="10" spans="1:13" x14ac:dyDescent="0.2">
      <c r="A10" s="6"/>
      <c r="B10" s="6"/>
      <c r="C10" s="6"/>
      <c r="D10" s="6"/>
      <c r="E10" s="6"/>
      <c r="F10" s="6"/>
      <c r="G10" s="6"/>
      <c r="H10" s="6"/>
      <c r="I10" s="6"/>
      <c r="J10" s="6"/>
      <c r="K10" s="6"/>
      <c r="L10" s="6"/>
      <c r="M10" s="6"/>
    </row>
    <row r="11" spans="1:13" x14ac:dyDescent="0.2">
      <c r="A11" s="6"/>
      <c r="B11" s="6"/>
      <c r="C11" s="6"/>
      <c r="D11" s="6"/>
      <c r="E11" s="6"/>
      <c r="F11" s="6"/>
      <c r="G11" s="6"/>
      <c r="H11" s="6"/>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sheetData>
  <mergeCells count="7">
    <mergeCell ref="A8:C8"/>
    <mergeCell ref="A9:C9"/>
    <mergeCell ref="A3:C3"/>
    <mergeCell ref="A4:C4"/>
    <mergeCell ref="A5:C5"/>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3"/>
  <sheetViews>
    <sheetView workbookViewId="0">
      <selection activeCell="H3" sqref="H3"/>
    </sheetView>
  </sheetViews>
  <sheetFormatPr defaultRowHeight="12.75" x14ac:dyDescent="0.2"/>
  <cols>
    <col min="8" max="8" width="20.5703125" bestFit="1" customWidth="1"/>
  </cols>
  <sheetData>
    <row r="1" spans="1:10" ht="15.75" x14ac:dyDescent="0.25">
      <c r="A1" s="8" t="s">
        <v>0</v>
      </c>
      <c r="B1" s="7"/>
      <c r="C1" s="7"/>
      <c r="D1" s="7"/>
      <c r="E1" s="4"/>
      <c r="F1" s="4"/>
      <c r="G1" s="4"/>
      <c r="H1" s="4"/>
      <c r="I1" s="6"/>
    </row>
    <row r="2" spans="1:10" ht="15.75" x14ac:dyDescent="0.25">
      <c r="A2" s="4"/>
      <c r="B2" s="3"/>
      <c r="C2" s="3"/>
      <c r="D2" s="31"/>
      <c r="E2" s="3"/>
      <c r="F2" s="3"/>
      <c r="G2" s="3"/>
      <c r="H2" s="3"/>
      <c r="I2" s="3"/>
    </row>
    <row r="3" spans="1:10" x14ac:dyDescent="0.2">
      <c r="A3" s="46"/>
      <c r="B3" s="46"/>
      <c r="C3" s="46"/>
      <c r="D3" s="36" t="s">
        <v>7</v>
      </c>
      <c r="E3" s="36" t="s">
        <v>8</v>
      </c>
      <c r="F3" s="36" t="s">
        <v>9</v>
      </c>
      <c r="G3" s="36" t="s">
        <v>10</v>
      </c>
      <c r="H3" s="37" t="s">
        <v>28</v>
      </c>
      <c r="I3" s="5"/>
      <c r="J3" s="5"/>
    </row>
    <row r="4" spans="1:10" x14ac:dyDescent="0.2">
      <c r="A4" s="47" t="s">
        <v>22</v>
      </c>
      <c r="B4" s="47"/>
      <c r="C4" s="47"/>
      <c r="D4" s="41">
        <v>52.03</v>
      </c>
      <c r="E4" s="43">
        <v>9</v>
      </c>
      <c r="F4" s="43">
        <v>8</v>
      </c>
      <c r="G4" s="43">
        <v>6</v>
      </c>
      <c r="H4" s="38">
        <f>SUM(E4:G4)</f>
        <v>23</v>
      </c>
      <c r="I4" s="6"/>
      <c r="J4" s="6"/>
    </row>
    <row r="5" spans="1:10" x14ac:dyDescent="0.2">
      <c r="A5" s="45" t="s">
        <v>23</v>
      </c>
      <c r="B5" s="45"/>
      <c r="C5" s="45"/>
      <c r="D5" s="41">
        <v>49.87</v>
      </c>
      <c r="E5" s="43">
        <v>12</v>
      </c>
      <c r="F5" s="43">
        <v>8</v>
      </c>
      <c r="G5" s="43">
        <v>6</v>
      </c>
      <c r="H5" s="38">
        <f t="shared" ref="H5:H9" si="0">SUM(E5:G5)</f>
        <v>26</v>
      </c>
      <c r="I5" s="6"/>
      <c r="J5" s="6"/>
    </row>
    <row r="6" spans="1:10" x14ac:dyDescent="0.2">
      <c r="A6" s="45" t="s">
        <v>24</v>
      </c>
      <c r="B6" s="45"/>
      <c r="C6" s="45"/>
      <c r="D6" s="41">
        <v>65</v>
      </c>
      <c r="E6" s="43">
        <v>12</v>
      </c>
      <c r="F6" s="43">
        <v>6</v>
      </c>
      <c r="G6" s="43">
        <v>6</v>
      </c>
      <c r="H6" s="38">
        <f t="shared" si="0"/>
        <v>24</v>
      </c>
      <c r="I6" s="6"/>
      <c r="J6" s="6"/>
    </row>
    <row r="7" spans="1:10" x14ac:dyDescent="0.2">
      <c r="A7" s="45" t="s">
        <v>25</v>
      </c>
      <c r="B7" s="45"/>
      <c r="C7" s="45"/>
      <c r="D7" s="41">
        <v>59.3</v>
      </c>
      <c r="E7" s="43">
        <v>12</v>
      </c>
      <c r="F7" s="43">
        <v>8</v>
      </c>
      <c r="G7" s="43">
        <v>8</v>
      </c>
      <c r="H7" s="38">
        <f t="shared" si="0"/>
        <v>28</v>
      </c>
      <c r="I7" s="6"/>
      <c r="J7" s="6"/>
    </row>
    <row r="8" spans="1:10" x14ac:dyDescent="0.2">
      <c r="A8" s="45" t="s">
        <v>26</v>
      </c>
      <c r="B8" s="45"/>
      <c r="C8" s="45"/>
      <c r="D8" s="41">
        <v>51.66</v>
      </c>
      <c r="E8" s="43">
        <v>9</v>
      </c>
      <c r="F8" s="43">
        <v>6</v>
      </c>
      <c r="G8" s="43">
        <v>6</v>
      </c>
      <c r="H8" s="38">
        <f t="shared" si="0"/>
        <v>21</v>
      </c>
      <c r="I8" s="6"/>
      <c r="J8" s="6"/>
    </row>
    <row r="9" spans="1:10" x14ac:dyDescent="0.2">
      <c r="A9" s="45" t="s">
        <v>27</v>
      </c>
      <c r="B9" s="45"/>
      <c r="C9" s="45"/>
      <c r="D9" s="41">
        <v>56.92</v>
      </c>
      <c r="E9" s="43">
        <v>6</v>
      </c>
      <c r="F9" s="43">
        <v>5</v>
      </c>
      <c r="G9" s="43">
        <v>5</v>
      </c>
      <c r="H9" s="38">
        <f t="shared" si="0"/>
        <v>16</v>
      </c>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x14ac:dyDescent="0.2">
      <c r="A12" s="6"/>
      <c r="B12" s="6"/>
      <c r="C12" s="6"/>
      <c r="D12" s="6"/>
      <c r="E12" s="6"/>
      <c r="F12" s="6"/>
      <c r="G12" s="6"/>
      <c r="H12" s="6"/>
      <c r="I12" s="6"/>
      <c r="J12" s="6"/>
    </row>
    <row r="13" spans="1:10" x14ac:dyDescent="0.2">
      <c r="A13" s="6"/>
      <c r="B13" s="6"/>
      <c r="C13" s="6"/>
      <c r="D13" s="6"/>
      <c r="E13" s="6"/>
      <c r="F13" s="6"/>
      <c r="G13" s="6"/>
      <c r="H13" s="6"/>
      <c r="I13" s="6"/>
      <c r="J13" s="6"/>
    </row>
  </sheetData>
  <mergeCells count="7">
    <mergeCell ref="A8:C8"/>
    <mergeCell ref="A9:C9"/>
    <mergeCell ref="A3:C3"/>
    <mergeCell ref="A4:C4"/>
    <mergeCell ref="A5:C5"/>
    <mergeCell ref="A6:C6"/>
    <mergeCell ref="A7:C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workbookViewId="0">
      <selection activeCell="W25" sqref="W25"/>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11</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50" t="s">
        <v>21</v>
      </c>
      <c r="B3" s="50"/>
      <c r="C3" s="50"/>
      <c r="D3" s="50"/>
      <c r="E3" s="50"/>
      <c r="F3" s="50"/>
      <c r="G3" s="50"/>
      <c r="H3" s="50"/>
      <c r="I3" s="11"/>
      <c r="J3" s="11"/>
    </row>
    <row r="4" spans="1:15" x14ac:dyDescent="0.2">
      <c r="A4" s="10"/>
      <c r="B4" s="10"/>
      <c r="C4" s="10"/>
      <c r="D4" s="10"/>
      <c r="E4" s="10"/>
      <c r="F4" s="10"/>
      <c r="G4" s="13"/>
      <c r="H4" s="13"/>
      <c r="I4" s="14"/>
      <c r="J4" s="14"/>
    </row>
    <row r="5" spans="1:15" ht="15.75" x14ac:dyDescent="0.25">
      <c r="G5" s="48" t="s">
        <v>17</v>
      </c>
      <c r="H5" s="48"/>
      <c r="I5" s="15"/>
      <c r="J5" s="16"/>
      <c r="K5" s="49" t="s">
        <v>18</v>
      </c>
      <c r="L5" s="49"/>
      <c r="M5" s="16"/>
      <c r="N5" s="48" t="s">
        <v>19</v>
      </c>
      <c r="O5" s="48"/>
    </row>
    <row r="6" spans="1:15" s="20" customFormat="1" ht="135" customHeight="1" x14ac:dyDescent="0.2">
      <c r="A6" s="17"/>
      <c r="B6" s="18" t="s">
        <v>2</v>
      </c>
      <c r="C6" s="18" t="s">
        <v>3</v>
      </c>
      <c r="D6" s="18" t="s">
        <v>4</v>
      </c>
      <c r="E6" s="18" t="s">
        <v>5</v>
      </c>
      <c r="F6" s="19" t="s">
        <v>6</v>
      </c>
      <c r="G6" s="18" t="s">
        <v>12</v>
      </c>
      <c r="H6" s="27" t="s">
        <v>13</v>
      </c>
      <c r="J6" s="19" t="str">
        <f>F6</f>
        <v>Evaluator 5</v>
      </c>
      <c r="K6" s="18" t="s">
        <v>15</v>
      </c>
      <c r="L6" s="27" t="s">
        <v>14</v>
      </c>
      <c r="N6" s="18" t="s">
        <v>1</v>
      </c>
      <c r="O6" s="27" t="s">
        <v>16</v>
      </c>
    </row>
    <row r="7" spans="1:15" ht="16.5" customHeight="1" x14ac:dyDescent="0.2">
      <c r="A7" s="25" t="str">
        <f>'Evaluator 5'!A4:D4</f>
        <v>AECOM Technical Services</v>
      </c>
      <c r="B7" s="21">
        <f>'Evaluator 1'!H4</f>
        <v>21</v>
      </c>
      <c r="C7" s="21">
        <f>'Evaluator 2'!H4</f>
        <v>24</v>
      </c>
      <c r="D7" s="21">
        <f>'Evaluator 3'!H4</f>
        <v>31</v>
      </c>
      <c r="E7" s="21">
        <f>'Evaluator 4'!H4</f>
        <v>25.5</v>
      </c>
      <c r="F7" s="22">
        <f>'Evaluator 5'!H4</f>
        <v>23</v>
      </c>
      <c r="G7" s="21">
        <f>AVERAGE(B7:F7)</f>
        <v>24.9</v>
      </c>
      <c r="H7" s="28">
        <f t="shared" ref="H7:H12" si="0">RANK(G7,$G$7:$G$12,0)</f>
        <v>6</v>
      </c>
      <c r="J7" s="23">
        <f>'Evaluator 5'!D4</f>
        <v>52.03</v>
      </c>
      <c r="K7" s="21">
        <f>AVERAGE(J7)</f>
        <v>52.03</v>
      </c>
      <c r="L7" s="28">
        <f t="shared" ref="L7:L12" si="1">RANK(K7,$K$7:$K$12,0)</f>
        <v>4</v>
      </c>
      <c r="N7" s="24">
        <f>G7+K7</f>
        <v>76.930000000000007</v>
      </c>
      <c r="O7" s="28">
        <f t="shared" ref="O7:O12" si="2">RANK(N7,$N$7:$N$12,0)</f>
        <v>6</v>
      </c>
    </row>
    <row r="8" spans="1:15" ht="16.5" customHeight="1" x14ac:dyDescent="0.2">
      <c r="A8" s="25" t="str">
        <f>'Evaluator 5'!A5:D5</f>
        <v xml:space="preserve">Broaddus &amp; Associates </v>
      </c>
      <c r="B8" s="21">
        <f>'Evaluator 1'!H5</f>
        <v>23</v>
      </c>
      <c r="C8" s="21">
        <f>'Evaluator 2'!H5</f>
        <v>25</v>
      </c>
      <c r="D8" s="21">
        <f>'Evaluator 3'!H5</f>
        <v>33</v>
      </c>
      <c r="E8" s="21">
        <f>'Evaluator 4'!H5</f>
        <v>30</v>
      </c>
      <c r="F8" s="22">
        <f>'Evaluator 5'!H5</f>
        <v>26</v>
      </c>
      <c r="G8" s="21">
        <f t="shared" ref="G8:G12" si="3">AVERAGE(B8:F8)</f>
        <v>27.4</v>
      </c>
      <c r="H8" s="28">
        <f t="shared" si="0"/>
        <v>2</v>
      </c>
      <c r="J8" s="23">
        <f>'Evaluator 5'!D5</f>
        <v>49.87</v>
      </c>
      <c r="K8" s="21">
        <f t="shared" ref="K8:K12" si="4">AVERAGE(J8)</f>
        <v>49.87</v>
      </c>
      <c r="L8" s="28">
        <f t="shared" si="1"/>
        <v>6</v>
      </c>
      <c r="N8" s="24">
        <f t="shared" ref="N8:N12" si="5">G8+K8</f>
        <v>77.27</v>
      </c>
      <c r="O8" s="28">
        <f t="shared" si="2"/>
        <v>5</v>
      </c>
    </row>
    <row r="9" spans="1:15" s="30" customFormat="1" ht="16.5" customHeight="1" x14ac:dyDescent="0.2">
      <c r="A9" s="34" t="str">
        <f>'Evaluator 5'!A6:D6</f>
        <v>Con-Real, LP</v>
      </c>
      <c r="B9" s="29">
        <f>'Evaluator 1'!H6</f>
        <v>25.599999999999998</v>
      </c>
      <c r="C9" s="29">
        <f>'Evaluator 2'!H6</f>
        <v>24.9</v>
      </c>
      <c r="D9" s="29">
        <f>'Evaluator 3'!H6</f>
        <v>33</v>
      </c>
      <c r="E9" s="29">
        <f>'Evaluator 4'!H6</f>
        <v>27.75</v>
      </c>
      <c r="F9" s="33">
        <f>'Evaluator 5'!H6</f>
        <v>24</v>
      </c>
      <c r="G9" s="29">
        <f t="shared" si="3"/>
        <v>27.05</v>
      </c>
      <c r="H9" s="35">
        <f t="shared" si="0"/>
        <v>3</v>
      </c>
      <c r="J9" s="39">
        <f>'Evaluator 5'!D6</f>
        <v>65</v>
      </c>
      <c r="K9" s="29">
        <f t="shared" si="4"/>
        <v>65</v>
      </c>
      <c r="L9" s="35">
        <f t="shared" si="1"/>
        <v>1</v>
      </c>
      <c r="N9" s="32">
        <f t="shared" si="5"/>
        <v>92.05</v>
      </c>
      <c r="O9" s="35">
        <f t="shared" si="2"/>
        <v>1</v>
      </c>
    </row>
    <row r="10" spans="1:15" x14ac:dyDescent="0.2">
      <c r="A10" s="25" t="str">
        <f>'Evaluator 5'!A7:D7</f>
        <v>Jacobs Project Management Co.</v>
      </c>
      <c r="B10" s="21">
        <f>'Evaluator 1'!H7</f>
        <v>35</v>
      </c>
      <c r="C10" s="21">
        <f>'Evaluator 2'!H7</f>
        <v>23.5</v>
      </c>
      <c r="D10" s="21">
        <f>'Evaluator 3'!H7</f>
        <v>33</v>
      </c>
      <c r="E10" s="21">
        <f>'Evaluator 4'!H7</f>
        <v>32.25</v>
      </c>
      <c r="F10" s="22">
        <f>'Evaluator 5'!H7</f>
        <v>28</v>
      </c>
      <c r="G10" s="21">
        <f t="shared" si="3"/>
        <v>30.35</v>
      </c>
      <c r="H10" s="44">
        <f t="shared" si="0"/>
        <v>1</v>
      </c>
      <c r="J10" s="23">
        <f>'Evaluator 5'!D7</f>
        <v>59.3</v>
      </c>
      <c r="K10" s="21">
        <f t="shared" si="4"/>
        <v>59.3</v>
      </c>
      <c r="L10" s="44">
        <f t="shared" si="1"/>
        <v>2</v>
      </c>
      <c r="N10" s="24">
        <f t="shared" si="5"/>
        <v>89.65</v>
      </c>
      <c r="O10" s="44">
        <f t="shared" si="2"/>
        <v>2</v>
      </c>
    </row>
    <row r="11" spans="1:15" x14ac:dyDescent="0.2">
      <c r="A11" s="25" t="str">
        <f>'Evaluator 5'!A8:D8</f>
        <v>Janes Lang Lasalle, America, Inc</v>
      </c>
      <c r="B11" s="21">
        <f>'Evaluator 1'!H8</f>
        <v>25.9</v>
      </c>
      <c r="C11" s="21">
        <f>'Evaluator 2'!H8</f>
        <v>23</v>
      </c>
      <c r="D11" s="21">
        <f>'Evaluator 3'!H8</f>
        <v>33</v>
      </c>
      <c r="E11" s="21">
        <f>'Evaluator 4'!H8</f>
        <v>27.5</v>
      </c>
      <c r="F11" s="22">
        <f>'Evaluator 5'!H8</f>
        <v>21</v>
      </c>
      <c r="G11" s="21">
        <f t="shared" si="3"/>
        <v>26.080000000000002</v>
      </c>
      <c r="H11" s="44">
        <f t="shared" si="0"/>
        <v>5</v>
      </c>
      <c r="J11" s="23">
        <f>'Evaluator 5'!D8</f>
        <v>51.66</v>
      </c>
      <c r="K11" s="21">
        <f t="shared" si="4"/>
        <v>51.66</v>
      </c>
      <c r="L11" s="44">
        <f t="shared" si="1"/>
        <v>5</v>
      </c>
      <c r="N11" s="24">
        <f t="shared" si="5"/>
        <v>77.739999999999995</v>
      </c>
      <c r="O11" s="44">
        <f t="shared" si="2"/>
        <v>4</v>
      </c>
    </row>
    <row r="12" spans="1:15" x14ac:dyDescent="0.2">
      <c r="A12" s="25" t="str">
        <f>'Evaluator 5'!A9:D9</f>
        <v>Project Control of Texas, Inc. DBA Project Control</v>
      </c>
      <c r="B12" s="21">
        <f>'Evaluator 1'!H9</f>
        <v>30.1</v>
      </c>
      <c r="C12" s="21">
        <f>'Evaluator 2'!H9</f>
        <v>25</v>
      </c>
      <c r="D12" s="21">
        <f>'Evaluator 3'!H9</f>
        <v>33</v>
      </c>
      <c r="E12" s="21">
        <f>'Evaluator 4'!H9</f>
        <v>26.75</v>
      </c>
      <c r="F12" s="22">
        <f>'Evaluator 5'!H9</f>
        <v>16</v>
      </c>
      <c r="G12" s="21">
        <f t="shared" si="3"/>
        <v>26.169999999999998</v>
      </c>
      <c r="H12" s="44">
        <f t="shared" si="0"/>
        <v>4</v>
      </c>
      <c r="J12" s="23">
        <f>'Evaluator 5'!D9</f>
        <v>56.92</v>
      </c>
      <c r="K12" s="21">
        <f t="shared" si="4"/>
        <v>56.92</v>
      </c>
      <c r="L12" s="44">
        <f t="shared" si="1"/>
        <v>3</v>
      </c>
      <c r="N12" s="24">
        <f t="shared" si="5"/>
        <v>83.09</v>
      </c>
      <c r="O12" s="44">
        <f t="shared" si="2"/>
        <v>3</v>
      </c>
    </row>
    <row r="30" spans="1:1" x14ac:dyDescent="0.2">
      <c r="A30" s="26" t="s">
        <v>20</v>
      </c>
    </row>
    <row r="31" spans="1:1" x14ac:dyDescent="0.2">
      <c r="A31" s="2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1"/>
  <sheetViews>
    <sheetView zoomScaleNormal="100" workbookViewId="0">
      <selection activeCell="I29" sqref="I29"/>
    </sheetView>
  </sheetViews>
  <sheetFormatPr defaultRowHeight="12.75" x14ac:dyDescent="0.2"/>
  <cols>
    <col min="1" max="1" width="42.140625" style="53" customWidth="1"/>
    <col min="2" max="2" width="17.85546875" style="53" customWidth="1"/>
    <col min="3" max="3" width="16.42578125" style="53" customWidth="1"/>
    <col min="4" max="13" width="9.5703125" style="53" customWidth="1"/>
    <col min="14" max="16384" width="9.140625" style="53"/>
  </cols>
  <sheetData>
    <row r="1" spans="1:13" ht="15.75" customHeight="1" x14ac:dyDescent="0.25">
      <c r="A1" s="51" t="s">
        <v>29</v>
      </c>
      <c r="B1" s="51"/>
      <c r="C1" s="51"/>
      <c r="D1" s="51"/>
      <c r="E1" s="51"/>
      <c r="F1" s="51"/>
      <c r="G1" s="51"/>
      <c r="H1" s="51"/>
      <c r="I1" s="51"/>
      <c r="J1" s="52"/>
    </row>
    <row r="2" spans="1:13" ht="15.75" x14ac:dyDescent="0.25">
      <c r="A2" s="54" t="s">
        <v>21</v>
      </c>
      <c r="B2" s="54"/>
      <c r="C2" s="54"/>
      <c r="D2" s="54"/>
      <c r="E2" s="54"/>
      <c r="F2" s="54"/>
      <c r="G2" s="54"/>
      <c r="H2" s="54"/>
      <c r="I2" s="54"/>
      <c r="J2" s="55"/>
    </row>
    <row r="3" spans="1:13" x14ac:dyDescent="0.2">
      <c r="A3" s="56" t="s">
        <v>30</v>
      </c>
      <c r="B3" s="57"/>
      <c r="C3" s="58"/>
      <c r="D3" s="59"/>
    </row>
    <row r="4" spans="1:13" ht="15" customHeight="1" x14ac:dyDescent="0.2">
      <c r="A4" s="56" t="s">
        <v>31</v>
      </c>
      <c r="B4" s="60" t="s">
        <v>32</v>
      </c>
      <c r="C4" s="60"/>
      <c r="D4" s="60"/>
      <c r="E4" s="61"/>
    </row>
    <row r="5" spans="1:13" s="64" customFormat="1" ht="20.25" customHeight="1" x14ac:dyDescent="0.25">
      <c r="A5" s="62" t="s">
        <v>33</v>
      </c>
      <c r="B5" s="62"/>
      <c r="C5" s="63"/>
      <c r="D5" s="63"/>
      <c r="E5" s="63"/>
      <c r="F5" s="63"/>
      <c r="G5" s="63"/>
    </row>
    <row r="6" spans="1:13" s="64" customFormat="1" ht="27" customHeight="1" x14ac:dyDescent="0.2">
      <c r="A6" s="65"/>
      <c r="B6" s="66" t="s">
        <v>34</v>
      </c>
      <c r="C6" s="66"/>
      <c r="D6" s="66"/>
      <c r="E6" s="66"/>
      <c r="F6" s="66"/>
      <c r="G6" s="66"/>
      <c r="H6" s="66"/>
      <c r="I6" s="66"/>
    </row>
    <row r="7" spans="1:13" s="64" customFormat="1" ht="20.25" customHeight="1" x14ac:dyDescent="0.25">
      <c r="A7" s="67" t="s">
        <v>35</v>
      </c>
      <c r="B7" s="67"/>
      <c r="C7" s="68"/>
      <c r="D7" s="69"/>
      <c r="E7" s="69"/>
      <c r="F7" s="69"/>
      <c r="G7" s="69"/>
    </row>
    <row r="8" spans="1:13" s="64" customFormat="1" ht="27" customHeight="1" x14ac:dyDescent="0.2">
      <c r="A8" s="65"/>
      <c r="B8" s="66" t="s">
        <v>36</v>
      </c>
      <c r="C8" s="66"/>
      <c r="D8" s="66"/>
      <c r="E8" s="66"/>
      <c r="F8" s="66"/>
      <c r="G8" s="66"/>
      <c r="H8" s="66"/>
      <c r="I8" s="66"/>
    </row>
    <row r="9" spans="1:13" ht="15" customHeight="1" x14ac:dyDescent="0.2"/>
    <row r="10" spans="1:13" ht="15" customHeight="1" x14ac:dyDescent="0.2"/>
    <row r="11" spans="1:13" ht="11.25" customHeight="1" thickBot="1" x14ac:dyDescent="0.25"/>
    <row r="12" spans="1:13" s="70" customFormat="1" ht="13.5" thickBot="1" x14ac:dyDescent="0.25">
      <c r="B12" s="71" t="s">
        <v>37</v>
      </c>
      <c r="C12" s="72"/>
      <c r="D12" s="73"/>
      <c r="E12" s="71" t="s">
        <v>38</v>
      </c>
      <c r="F12" s="72"/>
      <c r="G12" s="73"/>
      <c r="H12" s="71" t="s">
        <v>39</v>
      </c>
      <c r="I12" s="72"/>
      <c r="J12" s="73"/>
      <c r="K12" s="71" t="s">
        <v>40</v>
      </c>
      <c r="L12" s="72"/>
      <c r="M12" s="73"/>
    </row>
    <row r="13" spans="1:13" s="70" customFormat="1" ht="112.5" customHeight="1" x14ac:dyDescent="0.2">
      <c r="B13" s="74" t="s">
        <v>48</v>
      </c>
      <c r="C13" s="75"/>
      <c r="D13" s="76"/>
      <c r="E13" s="77" t="s">
        <v>41</v>
      </c>
      <c r="F13" s="75"/>
      <c r="G13" s="76"/>
      <c r="H13" s="77" t="s">
        <v>42</v>
      </c>
      <c r="I13" s="75"/>
      <c r="J13" s="76"/>
      <c r="K13" s="77" t="s">
        <v>43</v>
      </c>
      <c r="L13" s="75"/>
      <c r="M13" s="76"/>
    </row>
    <row r="14" spans="1:13" s="82" customFormat="1" ht="11.25" customHeight="1" x14ac:dyDescent="0.2">
      <c r="A14" s="78"/>
      <c r="B14" s="79" t="s">
        <v>44</v>
      </c>
      <c r="C14" s="80"/>
      <c r="D14" s="81"/>
      <c r="E14" s="79" t="s">
        <v>45</v>
      </c>
      <c r="F14" s="80"/>
      <c r="G14" s="81"/>
      <c r="H14" s="79" t="s">
        <v>45</v>
      </c>
      <c r="I14" s="80"/>
      <c r="J14" s="81"/>
      <c r="K14" s="79" t="s">
        <v>45</v>
      </c>
      <c r="L14" s="80"/>
      <c r="M14" s="81"/>
    </row>
    <row r="15" spans="1:13" s="82" customFormat="1" x14ac:dyDescent="0.2">
      <c r="A15" s="83" t="s">
        <v>22</v>
      </c>
      <c r="B15" s="84"/>
      <c r="C15" s="85"/>
      <c r="D15" s="86"/>
      <c r="E15" s="87"/>
      <c r="F15" s="88"/>
      <c r="G15" s="89"/>
      <c r="H15" s="87"/>
      <c r="I15" s="88"/>
      <c r="J15" s="89"/>
      <c r="K15" s="87"/>
      <c r="L15" s="88"/>
      <c r="M15" s="89"/>
    </row>
    <row r="16" spans="1:13" s="82" customFormat="1" x14ac:dyDescent="0.2">
      <c r="A16" s="90" t="s">
        <v>23</v>
      </c>
      <c r="B16" s="91"/>
      <c r="C16" s="92"/>
      <c r="D16" s="93"/>
      <c r="E16" s="94"/>
      <c r="F16" s="95"/>
      <c r="G16" s="96"/>
      <c r="H16" s="94"/>
      <c r="I16" s="95"/>
      <c r="J16" s="96"/>
      <c r="K16" s="94"/>
      <c r="L16" s="95"/>
      <c r="M16" s="96"/>
    </row>
    <row r="17" spans="1:13" s="82" customFormat="1" x14ac:dyDescent="0.2">
      <c r="A17" s="90" t="s">
        <v>24</v>
      </c>
      <c r="B17" s="91"/>
      <c r="C17" s="92"/>
      <c r="D17" s="93"/>
      <c r="E17" s="94"/>
      <c r="F17" s="95"/>
      <c r="G17" s="96"/>
      <c r="H17" s="94"/>
      <c r="I17" s="95"/>
      <c r="J17" s="96"/>
      <c r="K17" s="94"/>
      <c r="L17" s="95"/>
      <c r="M17" s="96"/>
    </row>
    <row r="18" spans="1:13" s="82" customFormat="1" x14ac:dyDescent="0.2">
      <c r="A18" s="90" t="s">
        <v>25</v>
      </c>
      <c r="B18" s="91"/>
      <c r="C18" s="92"/>
      <c r="D18" s="93"/>
      <c r="E18" s="94"/>
      <c r="F18" s="95"/>
      <c r="G18" s="96"/>
      <c r="H18" s="94"/>
      <c r="I18" s="95"/>
      <c r="J18" s="96"/>
      <c r="K18" s="94"/>
      <c r="L18" s="95"/>
      <c r="M18" s="96"/>
    </row>
    <row r="19" spans="1:13" s="82" customFormat="1" x14ac:dyDescent="0.2">
      <c r="A19" s="90" t="s">
        <v>26</v>
      </c>
      <c r="B19" s="91"/>
      <c r="C19" s="92"/>
      <c r="D19" s="93"/>
      <c r="E19" s="94"/>
      <c r="F19" s="95"/>
      <c r="G19" s="96"/>
      <c r="H19" s="94"/>
      <c r="I19" s="95"/>
      <c r="J19" s="96"/>
      <c r="K19" s="94"/>
      <c r="L19" s="95"/>
      <c r="M19" s="96"/>
    </row>
    <row r="20" spans="1:13" s="82" customFormat="1" x14ac:dyDescent="0.2">
      <c r="A20" s="90" t="s">
        <v>27</v>
      </c>
      <c r="B20" s="91"/>
      <c r="C20" s="92"/>
      <c r="D20" s="93"/>
      <c r="E20" s="94"/>
      <c r="F20" s="95"/>
      <c r="G20" s="96"/>
      <c r="H20" s="94"/>
      <c r="I20" s="95"/>
      <c r="J20" s="96"/>
      <c r="K20" s="94"/>
      <c r="L20" s="95"/>
      <c r="M20" s="96"/>
    </row>
    <row r="21" spans="1:13" s="98" customFormat="1" ht="7.5" customHeight="1" x14ac:dyDescent="0.2">
      <c r="A21" s="97"/>
      <c r="B21" s="97"/>
      <c r="C21" s="97"/>
      <c r="D21" s="97"/>
      <c r="E21" s="97"/>
      <c r="F21" s="97"/>
      <c r="G21" s="97"/>
      <c r="H21" s="97"/>
      <c r="I21" s="97"/>
      <c r="J21" s="97"/>
      <c r="K21" s="97"/>
      <c r="L21" s="97"/>
      <c r="M21" s="97"/>
    </row>
    <row r="22" spans="1:13" s="99" customFormat="1" ht="6.75" customHeight="1" x14ac:dyDescent="0.2"/>
    <row r="24" spans="1:13" x14ac:dyDescent="0.2">
      <c r="A24" s="100"/>
      <c r="G24" s="101"/>
      <c r="H24" s="101"/>
    </row>
    <row r="25" spans="1:13" x14ac:dyDescent="0.2">
      <c r="A25" s="102" t="s">
        <v>46</v>
      </c>
      <c r="G25" s="101"/>
      <c r="H25" s="101"/>
      <c r="I25" s="101"/>
      <c r="J25" s="101"/>
    </row>
    <row r="26" spans="1:13" ht="15" x14ac:dyDescent="0.25">
      <c r="A26" s="103"/>
      <c r="B26" s="104"/>
      <c r="F26" s="101"/>
      <c r="G26" s="101"/>
      <c r="H26" s="101"/>
      <c r="I26" s="101"/>
      <c r="J26" s="101"/>
    </row>
    <row r="27" spans="1:13" ht="15" x14ac:dyDescent="0.25">
      <c r="A27" s="103"/>
      <c r="B27" s="104"/>
      <c r="F27" s="101"/>
      <c r="G27" s="101"/>
      <c r="H27" s="101"/>
      <c r="I27" s="101"/>
      <c r="J27" s="101"/>
    </row>
    <row r="28" spans="1:13" ht="15" x14ac:dyDescent="0.25">
      <c r="A28" s="103"/>
      <c r="B28" s="104"/>
      <c r="F28" s="101"/>
      <c r="G28" s="101"/>
      <c r="H28" s="101"/>
      <c r="I28" s="101"/>
      <c r="J28" s="101"/>
    </row>
    <row r="29" spans="1:13" ht="15" x14ac:dyDescent="0.25">
      <c r="A29" s="103"/>
      <c r="B29" s="104"/>
      <c r="F29" s="101"/>
      <c r="G29" s="101"/>
      <c r="H29" s="101"/>
      <c r="I29" s="101"/>
      <c r="J29" s="101"/>
    </row>
    <row r="30" spans="1:13" ht="15" x14ac:dyDescent="0.25">
      <c r="A30" s="103"/>
      <c r="B30" s="104"/>
      <c r="F30" s="101"/>
      <c r="G30" s="101"/>
      <c r="H30" s="101"/>
      <c r="I30" s="101"/>
      <c r="J30" s="101"/>
    </row>
    <row r="31" spans="1:13" x14ac:dyDescent="0.2">
      <c r="A31" s="103"/>
      <c r="B31" s="103"/>
      <c r="F31" s="101"/>
      <c r="G31" s="101"/>
      <c r="H31" s="101"/>
      <c r="I31" s="101"/>
      <c r="J31" s="101"/>
    </row>
    <row r="32" spans="1:13" x14ac:dyDescent="0.2">
      <c r="A32" s="103"/>
      <c r="B32" s="103"/>
      <c r="F32" s="101"/>
      <c r="G32" s="101"/>
      <c r="H32" s="101"/>
      <c r="I32" s="101"/>
      <c r="J32" s="101"/>
    </row>
    <row r="33" spans="9:13" x14ac:dyDescent="0.2">
      <c r="I33" s="101"/>
      <c r="J33" s="101"/>
      <c r="K33" s="101"/>
      <c r="L33" s="101"/>
    </row>
    <row r="34" spans="9:13" x14ac:dyDescent="0.2">
      <c r="I34" s="101"/>
      <c r="J34" s="101"/>
      <c r="K34" s="101"/>
      <c r="L34" s="101"/>
      <c r="M34" s="101"/>
    </row>
    <row r="35" spans="9:13" x14ac:dyDescent="0.2">
      <c r="L35" s="101"/>
      <c r="M35" s="101"/>
    </row>
    <row r="36" spans="9:13" x14ac:dyDescent="0.2">
      <c r="L36" s="101"/>
      <c r="M36" s="101"/>
    </row>
    <row r="37" spans="9:13" x14ac:dyDescent="0.2">
      <c r="L37" s="101"/>
      <c r="M37" s="101"/>
    </row>
    <row r="38" spans="9:13" x14ac:dyDescent="0.2">
      <c r="L38" s="101"/>
      <c r="M38" s="101"/>
    </row>
    <row r="51" spans="1:1" x14ac:dyDescent="0.2">
      <c r="A51" s="105" t="s">
        <v>47</v>
      </c>
    </row>
  </sheetData>
  <mergeCells count="44">
    <mergeCell ref="B19:D19"/>
    <mergeCell ref="E19:G19"/>
    <mergeCell ref="H19:J19"/>
    <mergeCell ref="K19:M19"/>
    <mergeCell ref="B20:D20"/>
    <mergeCell ref="E20:G20"/>
    <mergeCell ref="H20:J20"/>
    <mergeCell ref="K20:M20"/>
    <mergeCell ref="B17:D17"/>
    <mergeCell ref="E17:G17"/>
    <mergeCell ref="H17:J17"/>
    <mergeCell ref="K17:M17"/>
    <mergeCell ref="B18:D18"/>
    <mergeCell ref="E18:G18"/>
    <mergeCell ref="H18:J18"/>
    <mergeCell ref="K18:M18"/>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2021-08-27T21:59:39Z</dcterms:modified>
</cp:coreProperties>
</file>