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03_Active Procurement\FY2021\Formal Solicitations\RFP730-21047 E&amp;G Campus Custodial Contract Services - ERIC SHEN\Open Records\"/>
    </mc:Choice>
  </mc:AlternateContent>
  <bookViews>
    <workbookView xWindow="7740" yWindow="-180" windowWidth="17115" windowHeight="9855" activeTab="2"/>
  </bookViews>
  <sheets>
    <sheet name="1" sheetId="2" r:id="rId1"/>
    <sheet name="2" sheetId="3" r:id="rId2"/>
    <sheet name="3" sheetId="5" r:id="rId3"/>
    <sheet name="4" sheetId="9" r:id="rId4"/>
    <sheet name="5" sheetId="10" r:id="rId5"/>
    <sheet name="6" sheetId="4" r:id="rId6"/>
    <sheet name="HUB" sheetId="11" r:id="rId7"/>
    <sheet name="Summary" sheetId="1" r:id="rId8"/>
    <sheet name="Evaluation" sheetId="12" r:id="rId9"/>
  </sheets>
  <calcPr calcId="152511"/>
</workbook>
</file>

<file path=xl/calcChain.xml><?xml version="1.0" encoding="utf-8"?>
<calcChain xmlns="http://schemas.openxmlformats.org/spreadsheetml/2006/main">
  <c r="H5" i="2" l="1"/>
  <c r="H6" i="2"/>
  <c r="H7" i="2"/>
  <c r="H8" i="2"/>
  <c r="H9" i="2"/>
  <c r="H10" i="2"/>
  <c r="H11" i="2"/>
  <c r="H12" i="2"/>
  <c r="H13" i="2"/>
  <c r="H4" i="2"/>
  <c r="H5" i="3"/>
  <c r="H6" i="3"/>
  <c r="H7" i="3"/>
  <c r="H8" i="3"/>
  <c r="H9" i="3"/>
  <c r="H10" i="3"/>
  <c r="H11" i="3"/>
  <c r="H12" i="3"/>
  <c r="H13" i="3"/>
  <c r="H4" i="3"/>
  <c r="H5" i="5"/>
  <c r="H6" i="5"/>
  <c r="H7" i="5"/>
  <c r="H8" i="5"/>
  <c r="H9" i="5"/>
  <c r="H10" i="5"/>
  <c r="H11" i="5"/>
  <c r="H12" i="5"/>
  <c r="H13" i="5"/>
  <c r="H4" i="5"/>
  <c r="H5" i="9"/>
  <c r="H6" i="9"/>
  <c r="H7" i="9"/>
  <c r="H8" i="9"/>
  <c r="H9" i="9"/>
  <c r="H10" i="9"/>
  <c r="H11" i="9"/>
  <c r="H12" i="9"/>
  <c r="H13" i="9"/>
  <c r="H4" i="9"/>
  <c r="H5" i="10"/>
  <c r="H6" i="10"/>
  <c r="H7" i="10"/>
  <c r="H8" i="10"/>
  <c r="H9" i="10"/>
  <c r="H10" i="10"/>
  <c r="H11" i="10"/>
  <c r="H12" i="10"/>
  <c r="H13" i="10"/>
  <c r="H4" i="10"/>
  <c r="I12" i="11"/>
  <c r="I13" i="11"/>
  <c r="A15" i="1" l="1"/>
  <c r="K15" i="1"/>
  <c r="L15" i="1" s="1"/>
  <c r="A16" i="1"/>
  <c r="K16" i="1"/>
  <c r="L16" i="1" s="1"/>
  <c r="H12" i="4"/>
  <c r="I12" i="4" s="1"/>
  <c r="G15" i="1" s="1"/>
  <c r="H13" i="4"/>
  <c r="I13" i="4" s="1"/>
  <c r="G16" i="1" s="1"/>
  <c r="I13" i="10"/>
  <c r="F16" i="1" s="1"/>
  <c r="I12" i="10"/>
  <c r="F15" i="1" s="1"/>
  <c r="I11" i="10"/>
  <c r="I10" i="10"/>
  <c r="I9" i="10"/>
  <c r="I8" i="10"/>
  <c r="I7" i="10"/>
  <c r="I6" i="10"/>
  <c r="I5" i="10"/>
  <c r="I4" i="10"/>
  <c r="I13" i="9"/>
  <c r="E16" i="1" s="1"/>
  <c r="I12" i="9"/>
  <c r="E15" i="1" s="1"/>
  <c r="I11" i="9"/>
  <c r="I10" i="9"/>
  <c r="I9" i="9"/>
  <c r="I8" i="9"/>
  <c r="I7" i="9"/>
  <c r="I6" i="9"/>
  <c r="I5" i="9"/>
  <c r="I4" i="9"/>
  <c r="I13" i="5"/>
  <c r="D16" i="1" s="1"/>
  <c r="I12" i="5"/>
  <c r="D15" i="1" s="1"/>
  <c r="I11" i="5"/>
  <c r="I10" i="5"/>
  <c r="I9" i="5"/>
  <c r="I8" i="5"/>
  <c r="I7" i="5"/>
  <c r="I6" i="5"/>
  <c r="I5" i="5"/>
  <c r="I4" i="5"/>
  <c r="I11" i="2"/>
  <c r="I12" i="2"/>
  <c r="B15" i="1" s="1"/>
  <c r="I13" i="2"/>
  <c r="B16" i="1" s="1"/>
  <c r="E10" i="1" l="1"/>
  <c r="F11" i="1"/>
  <c r="E14" i="1"/>
  <c r="K6" i="1"/>
  <c r="H11" i="4"/>
  <c r="I11" i="4" s="1"/>
  <c r="G14" i="1" s="1"/>
  <c r="H10" i="4"/>
  <c r="I10" i="4" s="1"/>
  <c r="G13" i="1" s="1"/>
  <c r="H9" i="4"/>
  <c r="I9" i="4" s="1"/>
  <c r="G12" i="1" s="1"/>
  <c r="H8" i="4"/>
  <c r="I8" i="4" s="1"/>
  <c r="G11" i="1" s="1"/>
  <c r="H7" i="4"/>
  <c r="I7" i="4" s="1"/>
  <c r="G10" i="1" s="1"/>
  <c r="H6" i="4"/>
  <c r="I6" i="4" s="1"/>
  <c r="G9" i="1" s="1"/>
  <c r="H5" i="4"/>
  <c r="I5" i="4" s="1"/>
  <c r="G8" i="1" s="1"/>
  <c r="H4" i="4"/>
  <c r="I4" i="4" s="1"/>
  <c r="G7" i="1" s="1"/>
  <c r="F8" i="1"/>
  <c r="E8" i="1"/>
  <c r="D8" i="1"/>
  <c r="B14" i="1"/>
  <c r="K14" i="1"/>
  <c r="L14" i="1"/>
  <c r="A8" i="1"/>
  <c r="A9" i="1"/>
  <c r="A10" i="1"/>
  <c r="A11" i="1"/>
  <c r="A12" i="1"/>
  <c r="A13" i="1"/>
  <c r="A14" i="1"/>
  <c r="I11" i="11"/>
  <c r="I10" i="11"/>
  <c r="I9" i="11"/>
  <c r="I8" i="11"/>
  <c r="I7" i="11"/>
  <c r="I6" i="11"/>
  <c r="I5" i="11"/>
  <c r="I4" i="11"/>
  <c r="F14" i="1"/>
  <c r="F13" i="1"/>
  <c r="F12" i="1"/>
  <c r="F10" i="1"/>
  <c r="F9" i="1"/>
  <c r="F7" i="1"/>
  <c r="E13" i="1"/>
  <c r="E12" i="1"/>
  <c r="E11" i="1"/>
  <c r="E9" i="1"/>
  <c r="E7" i="1"/>
  <c r="D14" i="1"/>
  <c r="D13" i="1"/>
  <c r="D12" i="1"/>
  <c r="D11" i="1"/>
  <c r="D10" i="1"/>
  <c r="D9" i="1"/>
  <c r="D7" i="1"/>
  <c r="I5" i="2"/>
  <c r="B8" i="1" s="1"/>
  <c r="I6" i="2"/>
  <c r="B9" i="1" s="1"/>
  <c r="I7" i="2"/>
  <c r="B10" i="1" s="1"/>
  <c r="I8" i="2"/>
  <c r="B11" i="1" s="1"/>
  <c r="I9" i="2"/>
  <c r="B12" i="1" s="1"/>
  <c r="I10" i="2"/>
  <c r="B13" i="1" s="1"/>
  <c r="I4" i="2" l="1"/>
  <c r="B7" i="1" s="1"/>
  <c r="K7" i="1" l="1"/>
  <c r="L7" i="1" s="1"/>
  <c r="K9" i="1"/>
  <c r="L9" i="1" s="1"/>
  <c r="K8" i="1"/>
  <c r="L8" i="1" s="1"/>
  <c r="K10" i="1"/>
  <c r="L10" i="1" s="1"/>
  <c r="M10" i="1" s="1"/>
  <c r="K11" i="1"/>
  <c r="L11" i="1" s="1"/>
  <c r="M11" i="1" s="1"/>
  <c r="K12" i="1"/>
  <c r="L12" i="1" s="1"/>
  <c r="M12" i="1" s="1"/>
  <c r="K13" i="1"/>
  <c r="L13" i="1" s="1"/>
  <c r="M8" i="1" l="1"/>
  <c r="M7" i="1"/>
  <c r="M16" i="1"/>
  <c r="M15" i="1"/>
  <c r="M14" i="1"/>
  <c r="M9" i="1"/>
  <c r="M13" i="1"/>
  <c r="A7" i="1" l="1"/>
  <c r="I5" i="3"/>
  <c r="C8" i="1" s="1"/>
  <c r="H8" i="1" s="1"/>
  <c r="I8" i="3"/>
  <c r="C11" i="1" s="1"/>
  <c r="H11" i="1" s="1"/>
  <c r="I4" i="3"/>
  <c r="C7" i="1" s="1"/>
  <c r="H7" i="1" s="1"/>
  <c r="I11" i="3"/>
  <c r="C14" i="1" s="1"/>
  <c r="H14" i="1" s="1"/>
  <c r="I10" i="3"/>
  <c r="C13" i="1" s="1"/>
  <c r="H13" i="1" s="1"/>
  <c r="I6" i="3"/>
  <c r="C9" i="1" s="1"/>
  <c r="H9" i="1" s="1"/>
  <c r="I13" i="3"/>
  <c r="C16" i="1" s="1"/>
  <c r="H16" i="1" s="1"/>
  <c r="I7" i="3"/>
  <c r="C10" i="1" s="1"/>
  <c r="H10" i="1" s="1"/>
  <c r="I12" i="3"/>
  <c r="C15" i="1" s="1"/>
  <c r="H15" i="1" s="1"/>
  <c r="I9" i="3"/>
  <c r="C12" i="1" s="1"/>
  <c r="H12" i="1" s="1"/>
  <c r="O12" i="1" l="1"/>
  <c r="I12" i="1"/>
  <c r="I10" i="1"/>
  <c r="O10" i="1"/>
  <c r="O7" i="1"/>
  <c r="I7" i="1"/>
  <c r="O11" i="1"/>
  <c r="I11" i="1"/>
  <c r="I8" i="1"/>
  <c r="O8" i="1"/>
  <c r="I14" i="1"/>
  <c r="O14" i="1"/>
  <c r="I9" i="1"/>
  <c r="I15" i="1"/>
  <c r="O15" i="1"/>
  <c r="I16" i="1"/>
  <c r="O16" i="1"/>
  <c r="O13" i="1"/>
  <c r="I13" i="1"/>
  <c r="O9" i="1"/>
  <c r="P15" i="1" l="1"/>
  <c r="P10" i="1"/>
  <c r="P7" i="1"/>
  <c r="P11" i="1"/>
  <c r="P9" i="1"/>
  <c r="P14" i="1"/>
  <c r="P13" i="1"/>
  <c r="P8" i="1"/>
  <c r="P16" i="1"/>
  <c r="P12" i="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<sst xmlns="http://schemas.openxmlformats.org/spreadsheetml/2006/main" count="173" uniqueCount="57">
  <si>
    <t xml:space="preserve">RESPONDENT SUMMARY </t>
  </si>
  <si>
    <t>Total Score</t>
  </si>
  <si>
    <t>Evaluator 1</t>
  </si>
  <si>
    <t>Evaluator 2</t>
  </si>
  <si>
    <t>Evaluator 3</t>
  </si>
  <si>
    <t>Evaluator 4</t>
  </si>
  <si>
    <t>Evaluator 5</t>
  </si>
  <si>
    <t>Evaluator 6</t>
  </si>
  <si>
    <t>Criteria 1</t>
  </si>
  <si>
    <t>Criteria 2</t>
  </si>
  <si>
    <t>Criteria 3</t>
  </si>
  <si>
    <t>Criteria 4</t>
  </si>
  <si>
    <t>Criteria 5</t>
  </si>
  <si>
    <t>Total</t>
  </si>
  <si>
    <t>EVALUATION SUMMARY</t>
  </si>
  <si>
    <t>Average Tech. Score</t>
  </si>
  <si>
    <t>Technical Ranking</t>
  </si>
  <si>
    <t>Non Tech Ranking</t>
  </si>
  <si>
    <t>Non-Tech Score (cost)</t>
  </si>
  <si>
    <t>Total Ranking</t>
  </si>
  <si>
    <t>Technical</t>
  </si>
  <si>
    <t>Non Technical</t>
  </si>
  <si>
    <t>Summary</t>
  </si>
  <si>
    <t>updated 11/17</t>
  </si>
  <si>
    <t>Kleen Tech</t>
  </si>
  <si>
    <t>ABM Texas General Services, Inc.</t>
  </si>
  <si>
    <t>AHI Facility Services, Inc.</t>
  </si>
  <si>
    <t>Ambassador Services, LLC</t>
  </si>
  <si>
    <t>HES Facilitates, LLC</t>
  </si>
  <si>
    <t>LGC Global Energy FM, LLC</t>
  </si>
  <si>
    <t>Marcis &amp; Associates, Inc.</t>
  </si>
  <si>
    <t>Prime Facility Services Group</t>
  </si>
  <si>
    <t xml:space="preserve">Soji Services, Inc. DBA Metroclean Commercial Building Services, LLC </t>
  </si>
  <si>
    <t xml:space="preserve">Well Done Services </t>
  </si>
  <si>
    <t xml:space="preserve">RFP730-21047 E&amp;G Campus Custodial Contract Services </t>
  </si>
  <si>
    <t>University of Houston Evaluation Matrix $1 Million+</t>
  </si>
  <si>
    <t>RFP730-21047 E&amp;G Campus Custodial Contract Services</t>
  </si>
  <si>
    <t>Name</t>
  </si>
  <si>
    <t>Evaluation Due Date</t>
  </si>
  <si>
    <t>11/15/2021 @ 5:00 PM</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</si>
  <si>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</si>
  <si>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</si>
  <si>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</si>
  <si>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</si>
  <si>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</si>
  <si>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</si>
  <si>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</si>
  <si>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</si>
  <si>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</si>
  <si>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Criteria 2 – Contractor Experience (Section 8.3.2)</t>
  </si>
  <si>
    <t>Criteria 3 – Project Approach (Section 8.3.3)</t>
  </si>
  <si>
    <t>Criteria 4 – Operating Methods and Practices (Section 9.3.4)</t>
  </si>
  <si>
    <t>HUB WILL EVALUATE - EVERYONE ELSE LEAVE BLANK
Criteria 5 – Respondent’s Past HUB/MBE/WBE Goal Attainment and Quality of Procedures for UHS HUB Goal Attainment on this Contract Awarded Pursuant to this RFP (Section 8.3.5)</t>
  </si>
  <si>
    <t>Points (1-5)</t>
  </si>
  <si>
    <t xml:space="preserve">Committee Members: </t>
  </si>
  <si>
    <t>Updated: 10/19</t>
  </si>
  <si>
    <t>THE PROJECT MANAGER WILL EVALUATE COST - EVERYONE ELSE LEAVE THIS BLANK**                                                                                       
Criteria 1 – Cost and Delivery Proposal (Section 8.3.1)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</si>
</sst>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6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9"/>
      <color theme="1"/>
      <name val="Arial"/>
      <family val="2"/>
    </font>
    <font>
      <b/>
      <sz val="11"/>
      <name val="Arial"/>
      <family val="2"/>
    </font>
    <font>
      <sz val="11"/>
      <name val="Arial"/>
      <family val="2"/>
    </font>
    <font>
      <sz val="8"/>
      <name val="Arial"/>
      <family val="2"/>
    </font>
    <font>
      <b/>
      <sz val="10"/>
      <name val="Arial"/>
      <family val="2"/>
    </font>
    <font>
      <b/>
      <sz val="9"/>
      <name val="Arial"/>
      <family val="2"/>
    </font>
    <font>
      <sz val="9"/>
      <color rgb="FFC00000"/>
      <name val="Arial"/>
      <family val="2"/>
    </font>
    <font>
      <sz val="10"/>
      <color rgb="FFC00000"/>
      <name val="Arial"/>
      <family val="2"/>
    </font>
    <font>
      <b/>
      <sz val="12"/>
      <color rgb="FFC00000"/>
      <name val="Arial"/>
      <family val="2"/>
    </font>
    <font>
      <sz val="12"/>
      <color rgb="FFC00000"/>
      <name val="Arial"/>
      <family val="2"/>
    </font>
    <font>
      <b/>
      <sz val="12"/>
      <color rgb="FF0070C0"/>
      <name val="Arial"/>
      <family val="2"/>
    </font>
    <font>
      <sz val="10"/>
      <color rgb="FF0070C0"/>
      <name val="Arial"/>
      <family val="2"/>
    </font>
    <font>
      <sz val="9"/>
      <color rgb="FF0070C0"/>
      <name val="Arial"/>
      <family val="2"/>
    </font>
    <font>
      <sz val="10"/>
      <color theme="1"/>
      <name val="Arial"/>
      <family val="2"/>
    </font>
    <font>
      <b/>
      <sz val="10"/>
      <color theme="1"/>
      <name val="Arial"/>
      <family val="2"/>
    </font>
    <font>
      <u/>
      <sz val="11"/>
      <color theme="10"/>
      <name val="Calibri"/>
      <family val="2"/>
      <scheme val="minor"/>
    </font>
    <font>
      <b/>
      <u/>
      <sz val="11"/>
      <color theme="10"/>
      <name val="Calibri"/>
      <family val="2"/>
      <scheme val="minor"/>
    </font>
    <font>
      <sz val="9"/>
      <name val="Arial"/>
      <family val="2"/>
    </font>
    <font>
      <b/>
      <sz val="8"/>
      <color rgb="FFFF0000"/>
      <name val="Arial"/>
      <family val="2"/>
    </font>
    <font>
      <b/>
      <sz val="8"/>
      <name val="Arial"/>
      <family val="2"/>
    </font>
    <font>
      <b/>
      <sz val="10"/>
      <color rgb="FFFF0000"/>
      <name val="Arial"/>
      <family val="2"/>
    </font>
    <font>
      <b/>
      <sz val="10"/>
      <color rgb="FF000000"/>
      <name val="Arial"/>
      <family val="2"/>
    </font>
    <font>
      <sz val="9"/>
      <color rgb="FFFF000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29">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19">
    <xf numFmtId="0" fontId="0" fillId="0" borderId="0"/>
    <xf numFmtId="44" fontId="19" fillId="0" borderId="0" applyFont="0" applyFill="0" applyBorder="0" applyAlignment="0" applyProtection="0"/>
    <xf numFmtId="0" fontId="19" fillId="0" borderId="0"/>
    <xf numFmtId="0" fontId="16" fillId="0" borderId="0"/>
    <xf numFmtId="0" fontId="16" fillId="0" borderId="0"/>
    <xf numFmtId="0" fontId="19" fillId="2" borderId="1" applyNumberFormat="0" applyFont="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6" borderId="0" applyNumberFormat="0" applyBorder="0" applyAlignment="0" applyProtection="0"/>
    <xf numFmtId="0" fontId="21" fillId="9" borderId="0" applyNumberFormat="0" applyBorder="0" applyAlignment="0" applyProtection="0"/>
    <xf numFmtId="0" fontId="21" fillId="12" borderId="0" applyNumberFormat="0" applyBorder="0" applyAlignment="0" applyProtection="0"/>
    <xf numFmtId="0" fontId="22" fillId="13"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20" borderId="0" applyNumberFormat="0" applyBorder="0" applyAlignment="0" applyProtection="0"/>
    <xf numFmtId="0" fontId="23" fillId="4" borderId="0" applyNumberFormat="0" applyBorder="0" applyAlignment="0" applyProtection="0"/>
    <xf numFmtId="0" fontId="24" fillId="21" borderId="2" applyNumberFormat="0" applyAlignment="0" applyProtection="0"/>
    <xf numFmtId="0" fontId="25" fillId="22" borderId="3" applyNumberFormat="0" applyAlignment="0" applyProtection="0"/>
    <xf numFmtId="0" fontId="26" fillId="0" borderId="0" applyNumberFormat="0" applyFill="0" applyBorder="0" applyAlignment="0" applyProtection="0"/>
    <xf numFmtId="0" fontId="27" fillId="5" borderId="0" applyNumberFormat="0" applyBorder="0" applyAlignment="0" applyProtection="0"/>
    <xf numFmtId="0" fontId="28" fillId="0" borderId="4" applyNumberFormat="0" applyFill="0" applyAlignment="0" applyProtection="0"/>
    <xf numFmtId="0" fontId="29" fillId="0" borderId="5" applyNumberFormat="0" applyFill="0" applyAlignment="0" applyProtection="0"/>
    <xf numFmtId="0" fontId="30" fillId="0" borderId="6" applyNumberFormat="0" applyFill="0" applyAlignment="0" applyProtection="0"/>
    <xf numFmtId="0" fontId="30" fillId="0" borderId="0" applyNumberFormat="0" applyFill="0" applyBorder="0" applyAlignment="0" applyProtection="0"/>
    <xf numFmtId="0" fontId="31" fillId="8" borderId="2" applyNumberFormat="0" applyAlignment="0" applyProtection="0"/>
    <xf numFmtId="0" fontId="32" fillId="0" borderId="7" applyNumberFormat="0" applyFill="0" applyAlignment="0" applyProtection="0"/>
    <xf numFmtId="0" fontId="33" fillId="23" borderId="0" applyNumberFormat="0" applyBorder="0" applyAlignment="0" applyProtection="0"/>
    <xf numFmtId="0" fontId="20" fillId="2" borderId="1" applyNumberFormat="0" applyFont="0" applyAlignment="0" applyProtection="0"/>
    <xf numFmtId="0" fontId="34" fillId="21" borderId="8" applyNumberFormat="0" applyAlignment="0" applyProtection="0"/>
    <xf numFmtId="0" fontId="35" fillId="0" borderId="0" applyNumberFormat="0" applyFill="0" applyBorder="0" applyAlignment="0" applyProtection="0"/>
    <xf numFmtId="0" fontId="36" fillId="0" borderId="9" applyNumberFormat="0" applyFill="0" applyAlignment="0" applyProtection="0"/>
    <xf numFmtId="0" fontId="37" fillId="0" borderId="0" applyNumberFormat="0" applyFill="0" applyBorder="0" applyAlignment="0" applyProtection="0"/>
    <xf numFmtId="0" fontId="15" fillId="0" borderId="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6" borderId="0" applyNumberFormat="0" applyBorder="0" applyAlignment="0" applyProtection="0"/>
    <xf numFmtId="0" fontId="21" fillId="9" borderId="0" applyNumberFormat="0" applyBorder="0" applyAlignment="0" applyProtection="0"/>
    <xf numFmtId="0" fontId="21" fillId="12" borderId="0" applyNumberFormat="0" applyBorder="0" applyAlignment="0" applyProtection="0"/>
    <xf numFmtId="0" fontId="22" fillId="13"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20" borderId="0" applyNumberFormat="0" applyBorder="0" applyAlignment="0" applyProtection="0"/>
    <xf numFmtId="0" fontId="23" fillId="4" borderId="0" applyNumberFormat="0" applyBorder="0" applyAlignment="0" applyProtection="0"/>
    <xf numFmtId="0" fontId="24" fillId="21" borderId="2" applyNumberFormat="0" applyAlignment="0" applyProtection="0"/>
    <xf numFmtId="0" fontId="25" fillId="22" borderId="3" applyNumberFormat="0" applyAlignment="0" applyProtection="0"/>
    <xf numFmtId="0" fontId="26" fillId="0" borderId="0" applyNumberFormat="0" applyFill="0" applyBorder="0" applyAlignment="0" applyProtection="0"/>
    <xf numFmtId="0" fontId="27" fillId="5" borderId="0" applyNumberFormat="0" applyBorder="0" applyAlignment="0" applyProtection="0"/>
    <xf numFmtId="0" fontId="28" fillId="0" borderId="4" applyNumberFormat="0" applyFill="0" applyAlignment="0" applyProtection="0"/>
    <xf numFmtId="0" fontId="29" fillId="0" borderId="5" applyNumberFormat="0" applyFill="0" applyAlignment="0" applyProtection="0"/>
    <xf numFmtId="0" fontId="30" fillId="0" borderId="6" applyNumberFormat="0" applyFill="0" applyAlignment="0" applyProtection="0"/>
    <xf numFmtId="0" fontId="30" fillId="0" borderId="0" applyNumberFormat="0" applyFill="0" applyBorder="0" applyAlignment="0" applyProtection="0"/>
    <xf numFmtId="0" fontId="31" fillId="8" borderId="2" applyNumberFormat="0" applyAlignment="0" applyProtection="0"/>
    <xf numFmtId="0" fontId="32" fillId="0" borderId="7" applyNumberFormat="0" applyFill="0" applyAlignment="0" applyProtection="0"/>
    <xf numFmtId="0" fontId="33" fillId="23" borderId="0" applyNumberFormat="0" applyBorder="0" applyAlignment="0" applyProtection="0"/>
    <xf numFmtId="0" fontId="34" fillId="21" borderId="8" applyNumberFormat="0" applyAlignment="0" applyProtection="0"/>
    <xf numFmtId="0" fontId="35" fillId="0" borderId="0" applyNumberFormat="0" applyFill="0" applyBorder="0" applyAlignment="0" applyProtection="0"/>
    <xf numFmtId="0" fontId="36" fillId="0" borderId="9" applyNumberFormat="0" applyFill="0" applyAlignment="0" applyProtection="0"/>
    <xf numFmtId="0" fontId="37" fillId="0" borderId="0" applyNumberFormat="0" applyFill="0" applyBorder="0" applyAlignment="0" applyProtection="0"/>
    <xf numFmtId="0" fontId="19" fillId="0" borderId="0"/>
    <xf numFmtId="0" fontId="19" fillId="2" borderId="1" applyNumberFormat="0" applyFont="0" applyAlignment="0" applyProtection="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19" fillId="0" borderId="0"/>
    <xf numFmtId="0" fontId="19" fillId="2" borderId="1" applyNumberFormat="0" applyFont="0" applyAlignment="0" applyProtection="0"/>
    <xf numFmtId="0" fontId="7" fillId="0" borderId="0"/>
    <xf numFmtId="9" fontId="7"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53" fillId="0" borderId="0" applyNumberFormat="0" applyFill="0" applyBorder="0" applyAlignment="0" applyProtection="0"/>
  </cellStyleXfs>
  <cellXfs count="136">
    <xf numFmtId="0" fontId="0" fillId="0" borderId="0" xfId="0"/>
    <xf numFmtId="0" fontId="0" fillId="0" borderId="0" xfId="0" applyBorder="1"/>
    <xf numFmtId="0" fontId="17" fillId="0" borderId="0" xfId="0" applyFont="1" applyBorder="1" applyAlignment="1"/>
    <xf numFmtId="0" fontId="0" fillId="0" borderId="0" xfId="0" applyBorder="1"/>
    <xf numFmtId="0" fontId="17" fillId="0" borderId="0" xfId="0" applyFont="1" applyBorder="1" applyAlignment="1"/>
    <xf numFmtId="0" fontId="0" fillId="0" borderId="0" xfId="0"/>
    <xf numFmtId="0" fontId="19" fillId="0" borderId="0" xfId="0" applyFont="1"/>
    <xf numFmtId="0" fontId="0" fillId="0" borderId="0" xfId="0"/>
    <xf numFmtId="0" fontId="17" fillId="0" borderId="0" xfId="0" applyFont="1" applyBorder="1" applyAlignment="1">
      <alignment horizontal="left"/>
    </xf>
    <xf numFmtId="0" fontId="38" fillId="0" borderId="10" xfId="47" applyFont="1" applyBorder="1" applyAlignment="1">
      <alignment horizontal="right"/>
    </xf>
    <xf numFmtId="0" fontId="39" fillId="0" borderId="0" xfId="0" applyFont="1" applyBorder="1" applyAlignment="1">
      <alignment horizontal="left"/>
    </xf>
    <xf numFmtId="0" fontId="39" fillId="25" borderId="0" xfId="0" applyFont="1" applyFill="1" applyAlignment="1"/>
    <xf numFmtId="0" fontId="40" fillId="25" borderId="0" xfId="0" applyFont="1" applyFill="1"/>
    <xf numFmtId="0" fontId="17" fillId="25" borderId="0" xfId="0" applyFont="1" applyFill="1" applyAlignment="1"/>
    <xf numFmtId="0" fontId="18" fillId="25" borderId="0" xfId="0" applyFont="1" applyFill="1"/>
    <xf numFmtId="0" fontId="40" fillId="25" borderId="0" xfId="0" applyFont="1" applyFill="1" applyBorder="1"/>
    <xf numFmtId="0" fontId="18" fillId="25" borderId="0" xfId="0" applyFont="1" applyFill="1" applyBorder="1"/>
    <xf numFmtId="0" fontId="17" fillId="25" borderId="0" xfId="0" applyFont="1" applyFill="1" applyBorder="1"/>
    <xf numFmtId="0" fontId="17" fillId="25" borderId="0" xfId="0" applyFont="1" applyFill="1"/>
    <xf numFmtId="0" fontId="17" fillId="25" borderId="0" xfId="0" applyFont="1" applyFill="1" applyBorder="1" applyAlignment="1">
      <alignment horizontal="left" vertical="center"/>
    </xf>
    <xf numFmtId="0" fontId="17" fillId="25" borderId="0" xfId="0" applyFont="1" applyFill="1" applyBorder="1" applyAlignment="1">
      <alignment horizontal="right" textRotation="90" wrapText="1"/>
    </xf>
    <xf numFmtId="0" fontId="17" fillId="25" borderId="0" xfId="0" applyFont="1" applyFill="1" applyAlignment="1">
      <alignment horizontal="center" vertical="center"/>
    </xf>
    <xf numFmtId="0" fontId="41" fillId="25" borderId="0" xfId="0" applyFont="1" applyFill="1"/>
    <xf numFmtId="0" fontId="19" fillId="0" borderId="0" xfId="98" applyFont="1"/>
    <xf numFmtId="0" fontId="18" fillId="0" borderId="11" xfId="0" applyFont="1" applyFill="1" applyBorder="1" applyAlignment="1">
      <alignment horizontal="left"/>
    </xf>
    <xf numFmtId="4" fontId="18" fillId="0" borderId="11" xfId="0" applyNumberFormat="1" applyFont="1" applyFill="1" applyBorder="1" applyAlignment="1">
      <alignment horizontal="right"/>
    </xf>
    <xf numFmtId="0" fontId="18" fillId="0" borderId="0" xfId="0" applyFont="1" applyFill="1"/>
    <xf numFmtId="4" fontId="18" fillId="0" borderId="11" xfId="0" applyNumberFormat="1" applyFont="1" applyFill="1" applyBorder="1"/>
    <xf numFmtId="4" fontId="18" fillId="0" borderId="12" xfId="0" applyNumberFormat="1" applyFont="1" applyFill="1" applyBorder="1" applyAlignment="1">
      <alignment horizontal="right"/>
    </xf>
    <xf numFmtId="4" fontId="18" fillId="0" borderId="12" xfId="0" applyNumberFormat="1" applyFont="1" applyFill="1" applyBorder="1"/>
    <xf numFmtId="0" fontId="46" fillId="25" borderId="0" xfId="0" applyFont="1" applyFill="1" applyBorder="1" applyAlignment="1">
      <alignment horizontal="right" textRotation="90" wrapText="1"/>
    </xf>
    <xf numFmtId="0" fontId="47" fillId="0" borderId="13" xfId="0" applyFont="1" applyFill="1" applyBorder="1" applyAlignment="1">
      <alignment horizontal="right"/>
    </xf>
    <xf numFmtId="0" fontId="44" fillId="0" borderId="10" xfId="47" applyFont="1" applyBorder="1" applyAlignment="1">
      <alignment horizontal="right"/>
    </xf>
    <xf numFmtId="0" fontId="47" fillId="0" borderId="12" xfId="0" applyFont="1" applyFill="1" applyBorder="1" applyAlignment="1">
      <alignment horizontal="right"/>
    </xf>
    <xf numFmtId="0" fontId="45" fillId="0" borderId="0" xfId="98" applyFont="1"/>
    <xf numFmtId="0" fontId="43" fillId="0" borderId="10" xfId="47" applyFont="1" applyFill="1" applyBorder="1" applyAlignment="1">
      <alignment horizontal="right"/>
    </xf>
    <xf numFmtId="0" fontId="17" fillId="24" borderId="14" xfId="0" applyFont="1" applyFill="1" applyBorder="1" applyAlignment="1">
      <alignment horizontal="right" textRotation="90"/>
    </xf>
    <xf numFmtId="0" fontId="47" fillId="0" borderId="11" xfId="0" applyFont="1" applyFill="1" applyBorder="1" applyAlignment="1">
      <alignment horizontal="right"/>
    </xf>
    <xf numFmtId="4" fontId="47" fillId="0" borderId="12" xfId="0" applyNumberFormat="1" applyFont="1" applyFill="1" applyBorder="1" applyAlignment="1">
      <alignment horizontal="right"/>
    </xf>
    <xf numFmtId="0" fontId="43" fillId="0" borderId="0" xfId="0" applyFont="1" applyFill="1" applyBorder="1"/>
    <xf numFmtId="0" fontId="18" fillId="0" borderId="13" xfId="0" applyFont="1" applyFill="1" applyBorder="1" applyAlignment="1">
      <alignment horizontal="right"/>
    </xf>
    <xf numFmtId="0" fontId="46" fillId="24" borderId="14" xfId="0" applyFont="1" applyFill="1" applyBorder="1" applyAlignment="1">
      <alignment horizontal="right" textRotation="90"/>
    </xf>
    <xf numFmtId="0" fontId="19" fillId="0" borderId="0" xfId="0" applyFont="1" applyBorder="1"/>
    <xf numFmtId="4" fontId="47" fillId="0" borderId="11" xfId="0" applyNumberFormat="1" applyFont="1" applyFill="1" applyBorder="1" applyAlignment="1">
      <alignment horizontal="right"/>
    </xf>
    <xf numFmtId="0" fontId="19" fillId="0" borderId="0" xfId="98" applyFont="1"/>
    <xf numFmtId="0" fontId="48" fillId="0" borderId="0" xfId="0" applyFont="1" applyBorder="1" applyAlignment="1"/>
    <xf numFmtId="0" fontId="49" fillId="0" borderId="0" xfId="0" applyFont="1" applyBorder="1"/>
    <xf numFmtId="0" fontId="50" fillId="0" borderId="10" xfId="47" applyFont="1" applyBorder="1" applyAlignment="1">
      <alignment horizontal="right"/>
    </xf>
    <xf numFmtId="0" fontId="49" fillId="0" borderId="0" xfId="98" applyFont="1"/>
    <xf numFmtId="0" fontId="49" fillId="0" borderId="0" xfId="0" applyFont="1"/>
    <xf numFmtId="0" fontId="49" fillId="0" borderId="0" xfId="98" applyFont="1" applyFill="1" applyBorder="1"/>
    <xf numFmtId="4" fontId="18" fillId="26" borderId="12" xfId="0" applyNumberFormat="1" applyFont="1" applyFill="1" applyBorder="1"/>
    <xf numFmtId="4" fontId="47" fillId="26" borderId="12" xfId="0" applyNumberFormat="1" applyFont="1" applyFill="1" applyBorder="1" applyAlignment="1">
      <alignment horizontal="right"/>
    </xf>
    <xf numFmtId="0" fontId="18" fillId="26" borderId="0" xfId="0" applyFont="1" applyFill="1"/>
    <xf numFmtId="4" fontId="18" fillId="26" borderId="12" xfId="0" applyNumberFormat="1" applyFont="1" applyFill="1" applyBorder="1" applyAlignment="1">
      <alignment horizontal="right"/>
    </xf>
    <xf numFmtId="0" fontId="18" fillId="26" borderId="11" xfId="0" applyFont="1" applyFill="1" applyBorder="1" applyAlignment="1">
      <alignment horizontal="left"/>
    </xf>
    <xf numFmtId="0" fontId="47" fillId="26" borderId="13" xfId="0" applyFont="1" applyFill="1" applyBorder="1" applyAlignment="1">
      <alignment horizontal="right"/>
    </xf>
    <xf numFmtId="0" fontId="47" fillId="26" borderId="12" xfId="0" applyFont="1" applyFill="1" applyBorder="1" applyAlignment="1">
      <alignment horizontal="right"/>
    </xf>
    <xf numFmtId="0" fontId="18" fillId="26" borderId="13" xfId="0" applyFont="1" applyFill="1" applyBorder="1" applyAlignment="1">
      <alignment horizontal="right"/>
    </xf>
    <xf numFmtId="4" fontId="18" fillId="26" borderId="11" xfId="0" applyNumberFormat="1" applyFont="1" applyFill="1" applyBorder="1" applyAlignment="1">
      <alignment horizontal="right"/>
    </xf>
    <xf numFmtId="0" fontId="47" fillId="25" borderId="11" xfId="0" applyFont="1" applyFill="1" applyBorder="1" applyAlignment="1">
      <alignment horizontal="right"/>
    </xf>
    <xf numFmtId="0" fontId="18" fillId="25" borderId="11" xfId="0" applyFont="1" applyFill="1" applyBorder="1" applyAlignment="1">
      <alignment horizontal="left"/>
    </xf>
    <xf numFmtId="4" fontId="47" fillId="25" borderId="11" xfId="0" applyNumberFormat="1" applyFont="1" applyFill="1" applyBorder="1" applyAlignment="1">
      <alignment horizontal="right"/>
    </xf>
    <xf numFmtId="4" fontId="18" fillId="25" borderId="11" xfId="0" applyNumberFormat="1" applyFont="1" applyFill="1" applyBorder="1" applyAlignment="1">
      <alignment horizontal="right"/>
    </xf>
    <xf numFmtId="0" fontId="47" fillId="25" borderId="13" xfId="0" applyFont="1" applyFill="1" applyBorder="1" applyAlignment="1">
      <alignment horizontal="right"/>
    </xf>
    <xf numFmtId="0" fontId="18" fillId="25" borderId="13" xfId="0" applyFont="1" applyFill="1" applyBorder="1" applyAlignment="1">
      <alignment horizontal="right"/>
    </xf>
    <xf numFmtId="0" fontId="19" fillId="0" borderId="0" xfId="98" applyFont="1"/>
    <xf numFmtId="4" fontId="18" fillId="25" borderId="11" xfId="0" applyNumberFormat="1" applyFont="1" applyFill="1" applyBorder="1"/>
    <xf numFmtId="0" fontId="19" fillId="0" borderId="0" xfId="98" applyFont="1"/>
    <xf numFmtId="0" fontId="19" fillId="0" borderId="0" xfId="98" applyFont="1"/>
    <xf numFmtId="0" fontId="19" fillId="0" borderId="0" xfId="98" applyFont="1"/>
    <xf numFmtId="0" fontId="19" fillId="0" borderId="0" xfId="98" applyFont="1"/>
    <xf numFmtId="0" fontId="19" fillId="0" borderId="0" xfId="98" applyFont="1"/>
    <xf numFmtId="0" fontId="38" fillId="0" borderId="10" xfId="47" applyFont="1" applyBorder="1" applyAlignment="1">
      <alignment horizontal="left"/>
    </xf>
    <xf numFmtId="0" fontId="42" fillId="0" borderId="0" xfId="98" applyFont="1" applyAlignment="1">
      <alignment horizontal="left"/>
    </xf>
    <xf numFmtId="0" fontId="39" fillId="25" borderId="0" xfId="0" applyFont="1" applyFill="1" applyAlignment="1">
      <alignment horizontal="right"/>
    </xf>
    <xf numFmtId="0" fontId="39" fillId="25" borderId="0" xfId="0" applyFont="1" applyFill="1" applyBorder="1" applyAlignment="1">
      <alignment horizontal="right"/>
    </xf>
    <xf numFmtId="0" fontId="39" fillId="0" borderId="0" xfId="0" applyFont="1" applyFill="1" applyAlignment="1">
      <alignment horizontal="left"/>
    </xf>
    <xf numFmtId="0" fontId="17" fillId="25" borderId="0" xfId="98" applyFont="1" applyFill="1" applyAlignment="1">
      <alignment horizontal="left" wrapText="1"/>
    </xf>
    <xf numFmtId="0" fontId="17" fillId="25" borderId="0" xfId="98" applyFont="1" applyFill="1" applyAlignment="1">
      <alignment wrapText="1"/>
    </xf>
    <xf numFmtId="0" fontId="19" fillId="25" borderId="0" xfId="98" applyFont="1" applyFill="1"/>
    <xf numFmtId="0" fontId="17" fillId="0" borderId="0" xfId="98" applyFont="1" applyFill="1" applyAlignment="1">
      <alignment horizontal="left"/>
    </xf>
    <xf numFmtId="0" fontId="18" fillId="25" borderId="0" xfId="98" applyFont="1" applyFill="1"/>
    <xf numFmtId="0" fontId="52" fillId="25" borderId="0" xfId="117" applyFont="1" applyFill="1" applyBorder="1" applyAlignment="1">
      <alignment horizontal="left"/>
    </xf>
    <xf numFmtId="0" fontId="19" fillId="26" borderId="15" xfId="117" applyFont="1" applyFill="1" applyBorder="1" applyAlignment="1" applyProtection="1">
      <alignment horizontal="center"/>
      <protection locked="0"/>
    </xf>
    <xf numFmtId="0" fontId="19" fillId="26" borderId="16" xfId="117" applyFont="1" applyFill="1" applyBorder="1" applyAlignment="1" applyProtection="1">
      <alignment horizontal="center"/>
      <protection locked="0"/>
    </xf>
    <xf numFmtId="0" fontId="19" fillId="26" borderId="17" xfId="117" applyFont="1" applyFill="1" applyBorder="1" applyAlignment="1" applyProtection="1">
      <alignment horizontal="center"/>
      <protection locked="0"/>
    </xf>
    <xf numFmtId="164" fontId="51" fillId="0" borderId="0" xfId="117" applyNumberFormat="1" applyFont="1" applyFill="1" applyBorder="1" applyAlignment="1">
      <alignment horizontal="center"/>
    </xf>
    <xf numFmtId="0" fontId="51" fillId="25" borderId="0" xfId="117" applyFont="1" applyFill="1" applyBorder="1" applyAlignment="1"/>
    <xf numFmtId="0" fontId="54" fillId="25" borderId="0" xfId="118" applyFont="1" applyFill="1" applyAlignment="1">
      <alignment horizontal="left" wrapText="1"/>
    </xf>
    <xf numFmtId="0" fontId="54" fillId="25" borderId="0" xfId="118" applyFont="1" applyFill="1" applyAlignment="1">
      <alignment wrapText="1"/>
    </xf>
    <xf numFmtId="0" fontId="19" fillId="25" borderId="0" xfId="98" applyFont="1" applyFill="1" applyAlignment="1"/>
    <xf numFmtId="0" fontId="19" fillId="26" borderId="18" xfId="98" applyFont="1" applyFill="1" applyBorder="1" applyAlignment="1" applyProtection="1">
      <alignment horizontal="center" wrapText="1"/>
      <protection locked="0"/>
    </xf>
    <xf numFmtId="0" fontId="55" fillId="25" borderId="0" xfId="98" applyFont="1" applyFill="1" applyAlignment="1">
      <alignment horizontal="left" wrapText="1"/>
    </xf>
    <xf numFmtId="0" fontId="54" fillId="25" borderId="0" xfId="118" applyFont="1" applyFill="1" applyAlignment="1">
      <alignment horizontal="left"/>
    </xf>
    <xf numFmtId="0" fontId="54" fillId="25" borderId="0" xfId="118" applyFont="1" applyFill="1" applyAlignment="1"/>
    <xf numFmtId="0" fontId="54" fillId="25" borderId="0" xfId="118" applyFont="1" applyFill="1" applyAlignment="1">
      <alignment horizontal="left"/>
    </xf>
    <xf numFmtId="0" fontId="19" fillId="25" borderId="0" xfId="98" applyFont="1" applyFill="1" applyAlignment="1">
      <alignment horizontal="center"/>
    </xf>
    <xf numFmtId="0" fontId="42" fillId="27" borderId="19" xfId="98" applyFont="1" applyFill="1" applyBorder="1" applyAlignment="1">
      <alignment horizontal="left"/>
    </xf>
    <xf numFmtId="0" fontId="42" fillId="27" borderId="20" xfId="98" applyFont="1" applyFill="1" applyBorder="1" applyAlignment="1">
      <alignment horizontal="left"/>
    </xf>
    <xf numFmtId="0" fontId="42" fillId="27" borderId="21" xfId="98" applyFont="1" applyFill="1" applyBorder="1" applyAlignment="1">
      <alignment horizontal="left"/>
    </xf>
    <xf numFmtId="0" fontId="56" fillId="25" borderId="19" xfId="98" applyFont="1" applyFill="1" applyBorder="1" applyAlignment="1">
      <alignment horizontal="center" vertical="center" wrapText="1"/>
    </xf>
    <xf numFmtId="0" fontId="57" fillId="25" borderId="20" xfId="98" applyFont="1" applyFill="1" applyBorder="1" applyAlignment="1">
      <alignment horizontal="center" vertical="center" wrapText="1"/>
    </xf>
    <xf numFmtId="0" fontId="57" fillId="25" borderId="21" xfId="98" applyFont="1" applyFill="1" applyBorder="1" applyAlignment="1">
      <alignment horizontal="center" vertical="center" wrapText="1"/>
    </xf>
    <xf numFmtId="0" fontId="57" fillId="25" borderId="19" xfId="98" applyFont="1" applyFill="1" applyBorder="1" applyAlignment="1">
      <alignment horizontal="center" vertical="center" wrapText="1"/>
    </xf>
    <xf numFmtId="0" fontId="56" fillId="25" borderId="20" xfId="98" applyFont="1" applyFill="1" applyBorder="1" applyAlignment="1">
      <alignment horizontal="center" vertical="center" wrapText="1"/>
    </xf>
    <xf numFmtId="0" fontId="56" fillId="25" borderId="21" xfId="98" applyFont="1" applyFill="1" applyBorder="1" applyAlignment="1">
      <alignment horizontal="center" vertical="center" wrapText="1"/>
    </xf>
    <xf numFmtId="0" fontId="57" fillId="25" borderId="0" xfId="98" applyFont="1" applyFill="1" applyAlignment="1">
      <alignment wrapText="1"/>
    </xf>
    <xf numFmtId="0" fontId="57" fillId="24" borderId="22" xfId="98" applyFont="1" applyFill="1" applyBorder="1" applyAlignment="1">
      <alignment horizontal="center" wrapText="1"/>
    </xf>
    <xf numFmtId="0" fontId="57" fillId="24" borderId="23" xfId="98" applyFont="1" applyFill="1" applyBorder="1" applyAlignment="1">
      <alignment horizontal="center" wrapText="1"/>
    </xf>
    <xf numFmtId="0" fontId="57" fillId="24" borderId="24" xfId="98" applyFont="1" applyFill="1" applyBorder="1" applyAlignment="1">
      <alignment horizontal="center" wrapText="1"/>
    </xf>
    <xf numFmtId="0" fontId="57" fillId="25" borderId="0" xfId="98" applyFont="1" applyFill="1" applyAlignment="1">
      <alignment horizontal="center" wrapText="1"/>
    </xf>
    <xf numFmtId="0" fontId="43" fillId="25" borderId="11" xfId="98" applyFont="1" applyFill="1" applyBorder="1" applyAlignment="1">
      <alignment wrapText="1"/>
    </xf>
    <xf numFmtId="0" fontId="19" fillId="25" borderId="13" xfId="98" applyFont="1" applyFill="1" applyBorder="1" applyAlignment="1" applyProtection="1">
      <alignment horizontal="center" vertical="center"/>
      <protection locked="0"/>
    </xf>
    <xf numFmtId="0" fontId="19" fillId="25" borderId="11" xfId="98" applyFont="1" applyFill="1" applyBorder="1" applyAlignment="1" applyProtection="1">
      <alignment horizontal="center" vertical="center"/>
      <protection locked="0"/>
    </xf>
    <xf numFmtId="0" fontId="19" fillId="25" borderId="25" xfId="98" applyFont="1" applyFill="1" applyBorder="1" applyAlignment="1" applyProtection="1">
      <alignment horizontal="center" vertical="center"/>
      <protection locked="0"/>
    </xf>
    <xf numFmtId="0" fontId="19" fillId="26" borderId="13" xfId="98" applyFont="1" applyFill="1" applyBorder="1" applyAlignment="1" applyProtection="1">
      <alignment horizontal="center" vertical="center"/>
      <protection locked="0"/>
    </xf>
    <xf numFmtId="0" fontId="19" fillId="26" borderId="11" xfId="98" applyFont="1" applyFill="1" applyBorder="1" applyAlignment="1" applyProtection="1">
      <alignment horizontal="center" vertical="center"/>
      <protection locked="0"/>
    </xf>
    <xf numFmtId="0" fontId="19" fillId="26" borderId="25" xfId="98" applyFont="1" applyFill="1" applyBorder="1" applyAlignment="1" applyProtection="1">
      <alignment horizontal="center" vertical="center"/>
      <protection locked="0"/>
    </xf>
    <xf numFmtId="0" fontId="19" fillId="25" borderId="26" xfId="98" applyFont="1" applyFill="1" applyBorder="1" applyAlignment="1" applyProtection="1">
      <alignment horizontal="center" vertical="center"/>
      <protection locked="0"/>
    </xf>
    <xf numFmtId="0" fontId="19" fillId="25" borderId="12" xfId="98" applyFont="1" applyFill="1" applyBorder="1" applyAlignment="1" applyProtection="1">
      <alignment horizontal="center" vertical="center"/>
      <protection locked="0"/>
    </xf>
    <xf numFmtId="0" fontId="19" fillId="25" borderId="27" xfId="98" applyFont="1" applyFill="1" applyBorder="1" applyAlignment="1" applyProtection="1">
      <alignment horizontal="center" vertical="center"/>
      <protection locked="0"/>
    </xf>
    <xf numFmtId="0" fontId="19" fillId="26" borderId="26" xfId="98" applyFont="1" applyFill="1" applyBorder="1" applyAlignment="1" applyProtection="1">
      <alignment horizontal="center" vertical="center"/>
      <protection locked="0"/>
    </xf>
    <xf numFmtId="0" fontId="19" fillId="26" borderId="12" xfId="98" applyFont="1" applyFill="1" applyBorder="1" applyAlignment="1" applyProtection="1">
      <alignment horizontal="center" vertical="center"/>
      <protection locked="0"/>
    </xf>
    <xf numFmtId="0" fontId="19" fillId="26" borderId="27" xfId="98" applyFont="1" applyFill="1" applyBorder="1" applyAlignment="1" applyProtection="1">
      <alignment horizontal="center" vertical="center"/>
      <protection locked="0"/>
    </xf>
    <xf numFmtId="0" fontId="19" fillId="28" borderId="0" xfId="98" applyFont="1" applyFill="1" applyBorder="1"/>
    <xf numFmtId="0" fontId="19" fillId="28" borderId="28" xfId="98" applyFont="1" applyFill="1" applyBorder="1"/>
    <xf numFmtId="0" fontId="19" fillId="25" borderId="10" xfId="98" applyFont="1" applyFill="1" applyBorder="1"/>
    <xf numFmtId="0" fontId="58" fillId="25" borderId="0" xfId="98" applyFont="1" applyFill="1"/>
    <xf numFmtId="0" fontId="19" fillId="25" borderId="0" xfId="98" applyFont="1" applyFill="1" applyAlignment="1">
      <alignment wrapText="1"/>
    </xf>
    <xf numFmtId="0" fontId="59" fillId="0" borderId="0" xfId="117" applyFont="1" applyAlignment="1">
      <alignment horizontal="left"/>
    </xf>
    <xf numFmtId="0" fontId="55" fillId="25" borderId="0" xfId="98" applyFont="1" applyFill="1"/>
    <xf numFmtId="0" fontId="53" fillId="25" borderId="0" xfId="118" applyFill="1"/>
    <xf numFmtId="0" fontId="60" fillId="25" borderId="0" xfId="98" applyFont="1" applyFill="1"/>
    <xf numFmtId="0" fontId="53" fillId="0" borderId="0" xfId="118"/>
    <xf numFmtId="0" fontId="41" fillId="25" borderId="0" xfId="98" applyFont="1" applyFill="1"/>
  </cellXfs>
  <cellStyles count="119">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18" builtinId="8"/>
    <cellStyle name="Input 2" xfId="81"/>
    <cellStyle name="Input 3" xfId="39"/>
    <cellStyle name="Linked Cell 2" xfId="82"/>
    <cellStyle name="Linked Cell 3" xfId="40"/>
    <cellStyle name="Neutral 2" xfId="83"/>
    <cellStyle name="Neutral 3" xfId="41"/>
    <cellStyle name="Normal" xfId="0" builtinId="0"/>
    <cellStyle name="Normal 10" xfId="111"/>
    <cellStyle name="Normal 11" xfId="114"/>
    <cellStyle name="Normal 12" xfId="117"/>
    <cellStyle name="Normal 2" xfId="2"/>
    <cellStyle name="Normal 3" xfId="3"/>
    <cellStyle name="Normal 3 2" xfId="88"/>
    <cellStyle name="Normal 4" xfId="4"/>
    <cellStyle name="Normal 4 10" xfId="100"/>
    <cellStyle name="Normal 4 11" xfId="103"/>
    <cellStyle name="Normal 4 12" xfId="106"/>
    <cellStyle name="Normal 4 13" xfId="109"/>
    <cellStyle name="Normal 4 14" xfId="112"/>
    <cellStyle name="Normal 4 15" xfId="115"/>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2"/>
    <cellStyle name="Normal 8" xfId="105"/>
    <cellStyle name="Normal 9" xfId="108"/>
    <cellStyle name="Note 2" xfId="5"/>
    <cellStyle name="Note 3" xfId="89"/>
    <cellStyle name="Note 4" xfId="42"/>
    <cellStyle name="Note 4 2" xfId="99"/>
    <cellStyle name="Output 2" xfId="84"/>
    <cellStyle name="Output 3" xfId="43"/>
    <cellStyle name="Percent 2" xfId="101"/>
    <cellStyle name="Percent 3" xfId="104"/>
    <cellStyle name="Percent 4" xfId="107"/>
    <cellStyle name="Percent 5" xfId="110"/>
    <cellStyle name="Percent 6" xfId="113"/>
    <cellStyle name="Percent 7" xfId="116"/>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xdr:cNvSpPr txBox="1"/>
      </xdr:nvSpPr>
      <xdr:spPr>
        <a:xfrm>
          <a:off x="834390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workbookViewId="0">
      <selection activeCell="H9" sqref="H9"/>
    </sheetView>
  </sheetViews>
  <sheetFormatPr defaultRowHeight="12.75" x14ac:dyDescent="0.2"/>
  <cols>
    <col min="1" max="3" width="9.42578125" customWidth="1"/>
    <col min="4" max="7" width="8.85546875" customWidth="1"/>
    <col min="8" max="8" width="8.85546875" style="49" customWidth="1"/>
    <col min="9" max="9" width="9.42578125" style="6" customWidth="1"/>
  </cols>
  <sheetData>
    <row r="1" spans="1:12" ht="15.75" x14ac:dyDescent="0.25">
      <c r="A1" s="10" t="s">
        <v>0</v>
      </c>
      <c r="B1" s="8"/>
      <c r="C1" s="8"/>
      <c r="D1" s="8"/>
      <c r="E1" s="4"/>
      <c r="F1" s="4"/>
      <c r="G1" s="4"/>
      <c r="H1" s="45"/>
      <c r="I1" s="4"/>
    </row>
    <row r="2" spans="1:12" ht="15.75" x14ac:dyDescent="0.25">
      <c r="A2" s="2"/>
      <c r="B2" s="1"/>
      <c r="C2" s="3"/>
      <c r="D2" s="3"/>
      <c r="E2" s="3"/>
      <c r="F2" s="3"/>
      <c r="G2" s="3"/>
      <c r="H2" s="46"/>
      <c r="I2" s="42"/>
      <c r="J2" s="3"/>
      <c r="K2" s="3"/>
    </row>
    <row r="3" spans="1:12" s="6" customFormat="1" x14ac:dyDescent="0.2">
      <c r="A3" s="73"/>
      <c r="B3" s="73"/>
      <c r="C3" s="73"/>
      <c r="D3" s="32" t="s">
        <v>8</v>
      </c>
      <c r="E3" s="9" t="s">
        <v>9</v>
      </c>
      <c r="F3" s="9" t="s">
        <v>10</v>
      </c>
      <c r="G3" s="9" t="s">
        <v>11</v>
      </c>
      <c r="H3" s="47" t="s">
        <v>12</v>
      </c>
      <c r="I3" s="35" t="s">
        <v>13</v>
      </c>
    </row>
    <row r="4" spans="1:12" x14ac:dyDescent="0.2">
      <c r="A4" s="74" t="s">
        <v>25</v>
      </c>
      <c r="B4" s="74"/>
      <c r="C4" s="74"/>
      <c r="D4" s="34">
        <v>0</v>
      </c>
      <c r="E4" s="66">
        <v>15</v>
      </c>
      <c r="F4" s="66">
        <v>20</v>
      </c>
      <c r="G4" s="66">
        <v>20</v>
      </c>
      <c r="H4" s="48">
        <f>HUB!I4</f>
        <v>5</v>
      </c>
      <c r="I4" s="39">
        <f>SUM(E4:H4)</f>
        <v>60</v>
      </c>
    </row>
    <row r="5" spans="1:12" x14ac:dyDescent="0.2">
      <c r="A5" s="74" t="s">
        <v>26</v>
      </c>
      <c r="B5" s="74"/>
      <c r="C5" s="74"/>
      <c r="D5" s="34">
        <v>0</v>
      </c>
      <c r="E5" s="66">
        <v>15</v>
      </c>
      <c r="F5" s="66">
        <v>20</v>
      </c>
      <c r="G5" s="66">
        <v>20</v>
      </c>
      <c r="H5" s="48">
        <f>HUB!I5</f>
        <v>4.2</v>
      </c>
      <c r="I5" s="39">
        <f t="shared" ref="I5:I10" si="0">SUM(E5:H5)</f>
        <v>59.2</v>
      </c>
      <c r="L5" s="5"/>
    </row>
    <row r="6" spans="1:12" x14ac:dyDescent="0.2">
      <c r="A6" s="74" t="s">
        <v>27</v>
      </c>
      <c r="B6" s="74"/>
      <c r="C6" s="74"/>
      <c r="D6" s="34">
        <v>0</v>
      </c>
      <c r="E6" s="66">
        <v>12</v>
      </c>
      <c r="F6" s="66">
        <v>16</v>
      </c>
      <c r="G6" s="66">
        <v>20</v>
      </c>
      <c r="H6" s="48">
        <f>HUB!I6</f>
        <v>0</v>
      </c>
      <c r="I6" s="39">
        <f t="shared" si="0"/>
        <v>48</v>
      </c>
      <c r="L6" s="5"/>
    </row>
    <row r="7" spans="1:12" x14ac:dyDescent="0.2">
      <c r="A7" s="74" t="s">
        <v>28</v>
      </c>
      <c r="B7" s="74"/>
      <c r="C7" s="74"/>
      <c r="D7" s="34">
        <v>0</v>
      </c>
      <c r="E7" s="66">
        <v>15</v>
      </c>
      <c r="F7" s="66">
        <v>20</v>
      </c>
      <c r="G7" s="66">
        <v>20</v>
      </c>
      <c r="H7" s="48">
        <f>HUB!I7</f>
        <v>0</v>
      </c>
      <c r="I7" s="39">
        <f t="shared" si="0"/>
        <v>55</v>
      </c>
    </row>
    <row r="8" spans="1:12" x14ac:dyDescent="0.2">
      <c r="A8" s="74" t="s">
        <v>24</v>
      </c>
      <c r="B8" s="74"/>
      <c r="C8" s="74"/>
      <c r="D8" s="34">
        <v>0</v>
      </c>
      <c r="E8" s="66">
        <v>15</v>
      </c>
      <c r="F8" s="66">
        <v>20</v>
      </c>
      <c r="G8" s="66">
        <v>20</v>
      </c>
      <c r="H8" s="48">
        <f>HUB!I8</f>
        <v>0.3</v>
      </c>
      <c r="I8" s="39">
        <f t="shared" si="0"/>
        <v>55.3</v>
      </c>
    </row>
    <row r="9" spans="1:12" x14ac:dyDescent="0.2">
      <c r="A9" s="74" t="s">
        <v>29</v>
      </c>
      <c r="B9" s="74"/>
      <c r="C9" s="74"/>
      <c r="D9" s="34">
        <v>0</v>
      </c>
      <c r="E9" s="66">
        <v>12</v>
      </c>
      <c r="F9" s="66">
        <v>16</v>
      </c>
      <c r="G9" s="66">
        <v>20</v>
      </c>
      <c r="H9" s="48">
        <f>HUB!I9</f>
        <v>4.5999999999999996</v>
      </c>
      <c r="I9" s="39">
        <f t="shared" si="0"/>
        <v>52.6</v>
      </c>
    </row>
    <row r="10" spans="1:12" x14ac:dyDescent="0.2">
      <c r="A10" s="74" t="s">
        <v>30</v>
      </c>
      <c r="B10" s="74"/>
      <c r="C10" s="74"/>
      <c r="D10" s="34">
        <v>0</v>
      </c>
      <c r="E10" s="66">
        <v>15</v>
      </c>
      <c r="F10" s="66">
        <v>16</v>
      </c>
      <c r="G10" s="66">
        <v>20</v>
      </c>
      <c r="H10" s="48">
        <f>HUB!I10</f>
        <v>3</v>
      </c>
      <c r="I10" s="39">
        <f t="shared" si="0"/>
        <v>54</v>
      </c>
    </row>
    <row r="11" spans="1:12" x14ac:dyDescent="0.2">
      <c r="A11" s="74" t="s">
        <v>31</v>
      </c>
      <c r="B11" s="74"/>
      <c r="C11" s="74"/>
      <c r="D11" s="34">
        <v>0</v>
      </c>
      <c r="E11" s="66">
        <v>15</v>
      </c>
      <c r="F11" s="66">
        <v>16</v>
      </c>
      <c r="G11" s="66">
        <v>20</v>
      </c>
      <c r="H11" s="48">
        <f>HUB!I11</f>
        <v>0</v>
      </c>
      <c r="I11" s="39">
        <f>SUM(E11:H11)</f>
        <v>51</v>
      </c>
    </row>
    <row r="12" spans="1:12" x14ac:dyDescent="0.2">
      <c r="A12" s="74" t="s">
        <v>32</v>
      </c>
      <c r="B12" s="74"/>
      <c r="C12" s="74"/>
      <c r="D12" s="34">
        <v>0</v>
      </c>
      <c r="E12" s="66">
        <v>12</v>
      </c>
      <c r="F12" s="66">
        <v>12</v>
      </c>
      <c r="G12" s="66">
        <v>15</v>
      </c>
      <c r="H12" s="48">
        <f>HUB!I12</f>
        <v>5</v>
      </c>
      <c r="I12" s="39">
        <f t="shared" ref="I12:I13" si="1">SUM(E12:H12)</f>
        <v>44</v>
      </c>
    </row>
    <row r="13" spans="1:12" x14ac:dyDescent="0.2">
      <c r="A13" s="74" t="s">
        <v>33</v>
      </c>
      <c r="B13" s="74"/>
      <c r="C13" s="74"/>
      <c r="D13" s="34">
        <v>0</v>
      </c>
      <c r="E13" s="66">
        <v>12</v>
      </c>
      <c r="F13" s="66">
        <v>16</v>
      </c>
      <c r="G13" s="66">
        <v>20</v>
      </c>
      <c r="H13" s="48">
        <f>HUB!I13</f>
        <v>5</v>
      </c>
      <c r="I13" s="39">
        <f t="shared" si="1"/>
        <v>53</v>
      </c>
    </row>
  </sheetData>
  <mergeCells count="11">
    <mergeCell ref="A3:C3"/>
    <mergeCell ref="A4:C4"/>
    <mergeCell ref="A5:C5"/>
    <mergeCell ref="A12:C12"/>
    <mergeCell ref="A13:C13"/>
    <mergeCell ref="A11:C11"/>
    <mergeCell ref="A6:C6"/>
    <mergeCell ref="A7:C7"/>
    <mergeCell ref="A8:C8"/>
    <mergeCell ref="A9:C9"/>
    <mergeCell ref="A10:C10"/>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workbookViewId="0">
      <selection activeCell="I9" sqref="I9"/>
    </sheetView>
  </sheetViews>
  <sheetFormatPr defaultRowHeight="12.75" x14ac:dyDescent="0.2"/>
  <cols>
    <col min="8" max="8" width="9.140625" style="49"/>
    <col min="9" max="9" width="9.140625" style="6"/>
  </cols>
  <sheetData>
    <row r="1" spans="1:18" ht="15.75" x14ac:dyDescent="0.25">
      <c r="A1" s="10" t="s">
        <v>0</v>
      </c>
      <c r="B1" s="8"/>
      <c r="C1" s="8"/>
      <c r="D1" s="8"/>
      <c r="E1" s="4"/>
      <c r="F1" s="4"/>
      <c r="G1" s="4"/>
      <c r="H1" s="45"/>
      <c r="I1" s="4"/>
      <c r="J1" s="4"/>
    </row>
    <row r="2" spans="1:18" ht="15.75" x14ac:dyDescent="0.25">
      <c r="A2" s="4"/>
      <c r="B2" s="3"/>
      <c r="C2" s="3"/>
      <c r="D2" s="3"/>
      <c r="E2" s="3"/>
      <c r="F2" s="3"/>
      <c r="G2" s="3"/>
      <c r="H2" s="46"/>
      <c r="I2" s="42"/>
      <c r="J2" s="3"/>
    </row>
    <row r="3" spans="1:18" x14ac:dyDescent="0.2">
      <c r="A3" s="73"/>
      <c r="B3" s="73"/>
      <c r="C3" s="73"/>
      <c r="D3" s="32" t="s">
        <v>8</v>
      </c>
      <c r="E3" s="9" t="s">
        <v>9</v>
      </c>
      <c r="F3" s="9" t="s">
        <v>10</v>
      </c>
      <c r="G3" s="9" t="s">
        <v>11</v>
      </c>
      <c r="H3" s="47" t="s">
        <v>12</v>
      </c>
      <c r="I3" s="35" t="s">
        <v>13</v>
      </c>
      <c r="J3" s="6"/>
      <c r="K3" s="6"/>
      <c r="L3" s="6"/>
      <c r="M3" s="6"/>
      <c r="N3" s="6"/>
      <c r="O3" s="6"/>
      <c r="P3" s="6"/>
      <c r="Q3" s="6"/>
      <c r="R3" s="6"/>
    </row>
    <row r="4" spans="1:18" x14ac:dyDescent="0.2">
      <c r="A4" s="74" t="s">
        <v>25</v>
      </c>
      <c r="B4" s="74"/>
      <c r="C4" s="74"/>
      <c r="D4" s="34">
        <v>0</v>
      </c>
      <c r="E4" s="68">
        <v>4.5</v>
      </c>
      <c r="F4" s="68">
        <v>6</v>
      </c>
      <c r="G4" s="68">
        <v>7.5</v>
      </c>
      <c r="H4" s="48">
        <f>HUB!I4</f>
        <v>5</v>
      </c>
      <c r="I4" s="39">
        <f>SUM(E4:H4)</f>
        <v>23</v>
      </c>
      <c r="J4" s="7"/>
      <c r="K4" s="7"/>
      <c r="L4" s="7"/>
      <c r="M4" s="7"/>
      <c r="N4" s="7"/>
      <c r="O4" s="7"/>
      <c r="P4" s="7"/>
      <c r="Q4" s="7"/>
      <c r="R4" s="7"/>
    </row>
    <row r="5" spans="1:18" x14ac:dyDescent="0.2">
      <c r="A5" s="74" t="s">
        <v>26</v>
      </c>
      <c r="B5" s="74"/>
      <c r="C5" s="74"/>
      <c r="D5" s="34">
        <v>0</v>
      </c>
      <c r="E5" s="68">
        <v>7.5</v>
      </c>
      <c r="F5" s="68">
        <v>10</v>
      </c>
      <c r="G5" s="68">
        <v>12.5</v>
      </c>
      <c r="H5" s="48">
        <f>HUB!I5</f>
        <v>4.2</v>
      </c>
      <c r="I5" s="39">
        <f t="shared" ref="I5:I10" si="0">SUM(E5:H5)</f>
        <v>34.200000000000003</v>
      </c>
      <c r="J5" s="7"/>
      <c r="K5" s="7"/>
      <c r="L5" s="7"/>
      <c r="M5" s="7"/>
      <c r="N5" s="7"/>
      <c r="O5" s="7"/>
      <c r="P5" s="7"/>
      <c r="Q5" s="7"/>
      <c r="R5" s="7"/>
    </row>
    <row r="6" spans="1:18" x14ac:dyDescent="0.2">
      <c r="A6" s="74" t="s">
        <v>27</v>
      </c>
      <c r="B6" s="74"/>
      <c r="C6" s="74"/>
      <c r="D6" s="34">
        <v>0</v>
      </c>
      <c r="E6" s="68">
        <v>10.5</v>
      </c>
      <c r="F6" s="68">
        <v>12</v>
      </c>
      <c r="G6" s="68">
        <v>17.5</v>
      </c>
      <c r="H6" s="48">
        <f>HUB!I6</f>
        <v>0</v>
      </c>
      <c r="I6" s="39">
        <f t="shared" si="0"/>
        <v>40</v>
      </c>
      <c r="J6" s="7"/>
      <c r="K6" s="7"/>
      <c r="L6" s="7"/>
      <c r="M6" s="7"/>
      <c r="N6" s="7"/>
      <c r="O6" s="7"/>
      <c r="P6" s="7"/>
      <c r="Q6" s="7"/>
      <c r="R6" s="7"/>
    </row>
    <row r="7" spans="1:18" x14ac:dyDescent="0.2">
      <c r="A7" s="74" t="s">
        <v>28</v>
      </c>
      <c r="B7" s="74"/>
      <c r="C7" s="74"/>
      <c r="D7" s="34">
        <v>0</v>
      </c>
      <c r="E7" s="68">
        <v>9</v>
      </c>
      <c r="F7" s="68">
        <v>14</v>
      </c>
      <c r="G7" s="68">
        <v>20</v>
      </c>
      <c r="H7" s="48">
        <f>HUB!I7</f>
        <v>0</v>
      </c>
      <c r="I7" s="39">
        <f t="shared" si="0"/>
        <v>43</v>
      </c>
      <c r="J7" s="7"/>
      <c r="K7" s="7"/>
      <c r="L7" s="7"/>
      <c r="M7" s="7"/>
      <c r="N7" s="7"/>
      <c r="O7" s="7"/>
      <c r="P7" s="7"/>
      <c r="Q7" s="7"/>
      <c r="R7" s="7"/>
    </row>
    <row r="8" spans="1:18" x14ac:dyDescent="0.2">
      <c r="A8" s="74" t="s">
        <v>24</v>
      </c>
      <c r="B8" s="74"/>
      <c r="C8" s="74"/>
      <c r="D8" s="34">
        <v>0</v>
      </c>
      <c r="E8" s="68">
        <v>12</v>
      </c>
      <c r="F8" s="68">
        <v>16</v>
      </c>
      <c r="G8" s="68">
        <v>22.5</v>
      </c>
      <c r="H8" s="48">
        <f>HUB!I8</f>
        <v>0.3</v>
      </c>
      <c r="I8" s="39">
        <f t="shared" si="0"/>
        <v>50.8</v>
      </c>
      <c r="J8" s="7"/>
      <c r="K8" s="7"/>
      <c r="L8" s="7"/>
      <c r="M8" s="7"/>
      <c r="N8" s="7"/>
      <c r="O8" s="7"/>
      <c r="P8" s="7"/>
      <c r="Q8" s="7"/>
      <c r="R8" s="7"/>
    </row>
    <row r="9" spans="1:18" x14ac:dyDescent="0.2">
      <c r="A9" s="74" t="s">
        <v>29</v>
      </c>
      <c r="B9" s="74"/>
      <c r="C9" s="74"/>
      <c r="D9" s="34">
        <v>0</v>
      </c>
      <c r="E9" s="68">
        <v>10.5</v>
      </c>
      <c r="F9" s="68">
        <v>18</v>
      </c>
      <c r="G9" s="68">
        <v>15</v>
      </c>
      <c r="H9" s="48">
        <f>HUB!I9</f>
        <v>4.5999999999999996</v>
      </c>
      <c r="I9" s="39">
        <f t="shared" si="0"/>
        <v>48.1</v>
      </c>
      <c r="J9" s="7"/>
      <c r="K9" s="7"/>
      <c r="L9" s="7"/>
      <c r="M9" s="7"/>
      <c r="N9" s="7"/>
      <c r="O9" s="7"/>
      <c r="P9" s="7"/>
      <c r="Q9" s="7"/>
      <c r="R9" s="7"/>
    </row>
    <row r="10" spans="1:18" x14ac:dyDescent="0.2">
      <c r="A10" s="74" t="s">
        <v>30</v>
      </c>
      <c r="B10" s="74"/>
      <c r="C10" s="74"/>
      <c r="D10" s="34">
        <v>0</v>
      </c>
      <c r="E10" s="68">
        <v>15</v>
      </c>
      <c r="F10" s="68">
        <v>20</v>
      </c>
      <c r="G10" s="68">
        <v>25</v>
      </c>
      <c r="H10" s="48">
        <f>HUB!I10</f>
        <v>3</v>
      </c>
      <c r="I10" s="39">
        <f t="shared" si="0"/>
        <v>63</v>
      </c>
      <c r="J10" s="7"/>
      <c r="K10" s="7"/>
      <c r="L10" s="7"/>
      <c r="M10" s="7"/>
      <c r="N10" s="7"/>
      <c r="O10" s="7"/>
      <c r="P10" s="7"/>
      <c r="Q10" s="7"/>
      <c r="R10" s="7"/>
    </row>
    <row r="11" spans="1:18" x14ac:dyDescent="0.2">
      <c r="A11" s="74" t="s">
        <v>31</v>
      </c>
      <c r="B11" s="74"/>
      <c r="C11" s="74"/>
      <c r="D11" s="34">
        <v>0</v>
      </c>
      <c r="E11" s="68">
        <v>3</v>
      </c>
      <c r="F11" s="68">
        <v>4</v>
      </c>
      <c r="G11" s="68">
        <v>5</v>
      </c>
      <c r="H11" s="48">
        <f>HUB!I11</f>
        <v>0</v>
      </c>
      <c r="I11" s="39">
        <f>SUM(E11:H11)</f>
        <v>12</v>
      </c>
      <c r="J11" s="7"/>
      <c r="K11" s="7"/>
      <c r="L11" s="7"/>
      <c r="M11" s="7"/>
      <c r="N11" s="7"/>
      <c r="O11" s="7"/>
      <c r="P11" s="7"/>
      <c r="Q11" s="7"/>
      <c r="R11" s="7"/>
    </row>
    <row r="12" spans="1:18" x14ac:dyDescent="0.2">
      <c r="A12" s="74" t="s">
        <v>32</v>
      </c>
      <c r="B12" s="74"/>
      <c r="C12" s="74"/>
      <c r="D12" s="34">
        <v>0</v>
      </c>
      <c r="E12" s="68">
        <v>13.5</v>
      </c>
      <c r="F12" s="68">
        <v>16</v>
      </c>
      <c r="G12" s="68">
        <v>20</v>
      </c>
      <c r="H12" s="48">
        <f>HUB!I12</f>
        <v>5</v>
      </c>
      <c r="I12" s="39">
        <f t="shared" ref="I12:I13" si="1">SUM(E12:H12)</f>
        <v>54.5</v>
      </c>
      <c r="J12" s="7"/>
      <c r="K12" s="7"/>
      <c r="L12" s="7"/>
      <c r="M12" s="7"/>
      <c r="N12" s="7"/>
      <c r="O12" s="7"/>
      <c r="P12" s="7"/>
      <c r="Q12" s="7"/>
      <c r="R12" s="7"/>
    </row>
    <row r="13" spans="1:18" x14ac:dyDescent="0.2">
      <c r="A13" s="74" t="s">
        <v>33</v>
      </c>
      <c r="B13" s="74"/>
      <c r="C13" s="74"/>
      <c r="D13" s="34">
        <v>0</v>
      </c>
      <c r="E13" s="68">
        <v>3</v>
      </c>
      <c r="F13" s="68">
        <v>4</v>
      </c>
      <c r="G13" s="68">
        <v>5</v>
      </c>
      <c r="H13" s="48">
        <f>HUB!I13</f>
        <v>5</v>
      </c>
      <c r="I13" s="39">
        <f t="shared" si="1"/>
        <v>17</v>
      </c>
      <c r="J13" s="7"/>
      <c r="K13" s="7"/>
      <c r="L13" s="7"/>
      <c r="M13" s="7"/>
      <c r="N13" s="7"/>
      <c r="O13" s="7"/>
      <c r="P13" s="7"/>
      <c r="Q13" s="7"/>
      <c r="R13" s="7"/>
    </row>
    <row r="14" spans="1:18" x14ac:dyDescent="0.2">
      <c r="A14" s="7"/>
      <c r="B14" s="7"/>
      <c r="C14" s="7"/>
      <c r="D14" s="7"/>
      <c r="E14" s="7"/>
      <c r="F14" s="7"/>
      <c r="G14" s="7"/>
      <c r="J14" s="7"/>
      <c r="K14" s="7"/>
      <c r="L14" s="7"/>
      <c r="M14" s="7"/>
      <c r="N14" s="7"/>
      <c r="O14" s="7"/>
      <c r="P14" s="7"/>
      <c r="Q14" s="7"/>
      <c r="R14" s="7"/>
    </row>
    <row r="15" spans="1:18" x14ac:dyDescent="0.2">
      <c r="A15" s="7"/>
      <c r="B15" s="7"/>
      <c r="C15" s="7"/>
      <c r="D15" s="7"/>
      <c r="E15" s="7"/>
      <c r="F15" s="7"/>
      <c r="G15" s="7"/>
      <c r="J15" s="7"/>
      <c r="K15" s="7"/>
      <c r="L15" s="7"/>
      <c r="M15" s="7"/>
      <c r="N15" s="7"/>
      <c r="O15" s="7"/>
      <c r="P15" s="7"/>
      <c r="Q15" s="7"/>
      <c r="R15" s="7"/>
    </row>
    <row r="16" spans="1:18" x14ac:dyDescent="0.2">
      <c r="A16" s="7"/>
      <c r="B16" s="7"/>
      <c r="C16" s="7"/>
      <c r="D16" s="7"/>
      <c r="E16" s="7"/>
      <c r="F16" s="7"/>
      <c r="G16" s="7"/>
      <c r="J16" s="7"/>
      <c r="K16" s="7"/>
      <c r="L16" s="7"/>
      <c r="M16" s="7"/>
      <c r="N16" s="7"/>
      <c r="O16" s="7"/>
      <c r="P16" s="7"/>
      <c r="Q16" s="7"/>
      <c r="R16" s="7"/>
    </row>
    <row r="17" spans="1:18" x14ac:dyDescent="0.2">
      <c r="A17" s="7"/>
      <c r="B17" s="7"/>
      <c r="C17" s="7"/>
      <c r="D17" s="7"/>
      <c r="E17" s="7"/>
      <c r="F17" s="7"/>
      <c r="G17" s="7"/>
      <c r="J17" s="7"/>
      <c r="K17" s="7"/>
      <c r="L17" s="7"/>
      <c r="M17" s="7"/>
      <c r="N17" s="7"/>
      <c r="O17" s="7"/>
      <c r="P17" s="7"/>
      <c r="Q17" s="7"/>
      <c r="R17" s="7"/>
    </row>
    <row r="18" spans="1:18" x14ac:dyDescent="0.2">
      <c r="A18" s="7"/>
      <c r="B18" s="7"/>
      <c r="C18" s="7"/>
      <c r="D18" s="7"/>
      <c r="E18" s="7"/>
      <c r="F18" s="7"/>
      <c r="G18" s="7"/>
      <c r="J18" s="7"/>
      <c r="K18" s="7"/>
      <c r="L18" s="7"/>
      <c r="M18" s="7"/>
      <c r="N18" s="7"/>
      <c r="O18" s="7"/>
      <c r="P18" s="7"/>
      <c r="Q18" s="7"/>
      <c r="R18" s="7"/>
    </row>
    <row r="19" spans="1:18" x14ac:dyDescent="0.2">
      <c r="A19" s="7"/>
      <c r="B19" s="7"/>
      <c r="C19" s="7"/>
      <c r="D19" s="7"/>
      <c r="E19" s="7"/>
      <c r="F19" s="7"/>
      <c r="G19" s="7"/>
      <c r="J19" s="7"/>
      <c r="K19" s="7"/>
      <c r="L19" s="7"/>
      <c r="M19" s="7"/>
      <c r="N19" s="7"/>
      <c r="O19" s="7"/>
      <c r="P19" s="7"/>
      <c r="Q19" s="7"/>
      <c r="R19" s="7"/>
    </row>
    <row r="20" spans="1:18" x14ac:dyDescent="0.2">
      <c r="A20" s="7"/>
      <c r="B20" s="7"/>
      <c r="C20" s="7"/>
      <c r="D20" s="7"/>
      <c r="E20" s="7"/>
      <c r="F20" s="7"/>
      <c r="G20" s="7"/>
      <c r="J20" s="7"/>
      <c r="K20" s="7"/>
      <c r="L20" s="7"/>
      <c r="M20" s="7"/>
      <c r="N20" s="7"/>
      <c r="O20" s="7"/>
      <c r="P20" s="7"/>
      <c r="Q20" s="7"/>
      <c r="R20" s="7"/>
    </row>
    <row r="21" spans="1:18" x14ac:dyDescent="0.2">
      <c r="A21" s="7"/>
      <c r="B21" s="7"/>
      <c r="C21" s="7"/>
      <c r="D21" s="7"/>
      <c r="E21" s="7"/>
      <c r="F21" s="7"/>
      <c r="G21" s="7"/>
      <c r="J21" s="7"/>
      <c r="K21" s="7"/>
      <c r="L21" s="7"/>
      <c r="M21" s="7"/>
      <c r="N21" s="7"/>
      <c r="O21" s="7"/>
      <c r="P21" s="7"/>
      <c r="Q21" s="7"/>
      <c r="R21" s="7"/>
    </row>
    <row r="22" spans="1:18" x14ac:dyDescent="0.2">
      <c r="A22" s="7"/>
      <c r="B22" s="7"/>
      <c r="C22" s="7"/>
      <c r="D22" s="7"/>
      <c r="E22" s="7"/>
      <c r="F22" s="7"/>
      <c r="G22" s="7"/>
      <c r="J22" s="7"/>
      <c r="K22" s="7"/>
      <c r="L22" s="7"/>
      <c r="M22" s="7"/>
      <c r="N22" s="7"/>
      <c r="O22" s="7"/>
      <c r="P22" s="7"/>
      <c r="Q22" s="7"/>
      <c r="R22" s="7"/>
    </row>
    <row r="23" spans="1:18" x14ac:dyDescent="0.2">
      <c r="A23" s="7"/>
      <c r="B23" s="7"/>
      <c r="C23" s="7"/>
      <c r="D23" s="7"/>
      <c r="E23" s="7"/>
      <c r="F23" s="7"/>
      <c r="G23" s="7"/>
      <c r="J23" s="7"/>
      <c r="K23" s="7"/>
      <c r="L23" s="7"/>
      <c r="M23" s="7"/>
      <c r="N23" s="7"/>
      <c r="O23" s="7"/>
      <c r="P23" s="7"/>
      <c r="Q23" s="7"/>
      <c r="R23" s="7"/>
    </row>
    <row r="24" spans="1:18" x14ac:dyDescent="0.2">
      <c r="A24" s="7"/>
      <c r="B24" s="7"/>
      <c r="C24" s="7"/>
      <c r="D24" s="7"/>
      <c r="E24" s="7"/>
      <c r="F24" s="7"/>
      <c r="G24" s="7"/>
      <c r="J24" s="7"/>
      <c r="K24" s="7"/>
      <c r="L24" s="7"/>
      <c r="M24" s="7"/>
      <c r="N24" s="7"/>
      <c r="O24" s="7"/>
      <c r="P24" s="7"/>
      <c r="Q24" s="7"/>
      <c r="R24" s="7"/>
    </row>
    <row r="25" spans="1:18" x14ac:dyDescent="0.2">
      <c r="A25" s="7"/>
      <c r="B25" s="7"/>
      <c r="C25" s="7"/>
      <c r="D25" s="7"/>
      <c r="E25" s="7"/>
      <c r="F25" s="7"/>
      <c r="G25" s="7"/>
      <c r="J25" s="7"/>
      <c r="K25" s="7"/>
      <c r="L25" s="7"/>
      <c r="M25" s="7"/>
      <c r="N25" s="7"/>
      <c r="O25" s="7"/>
      <c r="P25" s="7"/>
      <c r="Q25" s="7"/>
      <c r="R25" s="7"/>
    </row>
  </sheetData>
  <mergeCells count="11">
    <mergeCell ref="A13:C13"/>
    <mergeCell ref="A3:C3"/>
    <mergeCell ref="A4:C4"/>
    <mergeCell ref="A5:C5"/>
    <mergeCell ref="A6:C6"/>
    <mergeCell ref="A12:C12"/>
    <mergeCell ref="A11:C11"/>
    <mergeCell ref="A7:C7"/>
    <mergeCell ref="A8:C8"/>
    <mergeCell ref="A9:C9"/>
    <mergeCell ref="A10:C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tabSelected="1" workbookViewId="0">
      <selection activeCell="H6" sqref="H6"/>
    </sheetView>
  </sheetViews>
  <sheetFormatPr defaultRowHeight="12.75" x14ac:dyDescent="0.2"/>
  <cols>
    <col min="8" max="8" width="9.140625" style="49"/>
    <col min="9" max="9" width="9.140625" style="6"/>
  </cols>
  <sheetData>
    <row r="1" spans="1:18" ht="15.75" x14ac:dyDescent="0.25">
      <c r="A1" s="10" t="s">
        <v>0</v>
      </c>
      <c r="B1" s="8"/>
      <c r="C1" s="8"/>
      <c r="D1" s="8"/>
      <c r="E1" s="4"/>
      <c r="F1" s="4"/>
      <c r="G1" s="4"/>
      <c r="H1" s="45"/>
      <c r="I1" s="4"/>
      <c r="J1" s="4"/>
      <c r="K1" s="7"/>
    </row>
    <row r="2" spans="1:18" ht="15.75" x14ac:dyDescent="0.25">
      <c r="A2" s="4"/>
      <c r="B2" s="3"/>
      <c r="C2" s="3"/>
      <c r="D2" s="3"/>
      <c r="E2" s="3"/>
      <c r="F2" s="3"/>
      <c r="G2" s="3"/>
      <c r="H2" s="46"/>
      <c r="I2" s="42"/>
      <c r="J2" s="3"/>
      <c r="K2" s="3"/>
    </row>
    <row r="3" spans="1:18" x14ac:dyDescent="0.2">
      <c r="A3" s="73"/>
      <c r="B3" s="73"/>
      <c r="C3" s="73"/>
      <c r="D3" s="32" t="s">
        <v>8</v>
      </c>
      <c r="E3" s="9" t="s">
        <v>9</v>
      </c>
      <c r="F3" s="9" t="s">
        <v>10</v>
      </c>
      <c r="G3" s="9" t="s">
        <v>11</v>
      </c>
      <c r="H3" s="47" t="s">
        <v>12</v>
      </c>
      <c r="I3" s="35" t="s">
        <v>13</v>
      </c>
      <c r="J3" s="6"/>
      <c r="K3" s="6"/>
      <c r="L3" s="6"/>
      <c r="M3" s="6"/>
      <c r="N3" s="6"/>
      <c r="O3" s="6"/>
      <c r="P3" s="6"/>
      <c r="Q3" s="6"/>
      <c r="R3" s="6"/>
    </row>
    <row r="4" spans="1:18" x14ac:dyDescent="0.2">
      <c r="A4" s="74" t="s">
        <v>25</v>
      </c>
      <c r="B4" s="74"/>
      <c r="C4" s="74"/>
      <c r="D4" s="34">
        <v>0</v>
      </c>
      <c r="E4" s="69">
        <v>9</v>
      </c>
      <c r="F4" s="69">
        <v>11.2</v>
      </c>
      <c r="G4" s="69">
        <v>15</v>
      </c>
      <c r="H4" s="48">
        <f>HUB!I4</f>
        <v>5</v>
      </c>
      <c r="I4" s="39">
        <f>SUM(E4:H4)</f>
        <v>40.200000000000003</v>
      </c>
      <c r="J4" s="7"/>
      <c r="K4" s="7"/>
      <c r="L4" s="7"/>
      <c r="M4" s="7"/>
      <c r="N4" s="7"/>
      <c r="O4" s="7"/>
      <c r="P4" s="7"/>
      <c r="Q4" s="7"/>
      <c r="R4" s="7"/>
    </row>
    <row r="5" spans="1:18" x14ac:dyDescent="0.2">
      <c r="A5" s="74" t="s">
        <v>26</v>
      </c>
      <c r="B5" s="74"/>
      <c r="C5" s="74"/>
      <c r="D5" s="34">
        <v>0</v>
      </c>
      <c r="E5" s="69">
        <v>9.6000000000000014</v>
      </c>
      <c r="F5" s="69">
        <v>13.6</v>
      </c>
      <c r="G5" s="69">
        <v>17</v>
      </c>
      <c r="H5" s="48">
        <f>HUB!I5</f>
        <v>4.2</v>
      </c>
      <c r="I5" s="39">
        <f t="shared" ref="I5:I10" si="0">SUM(E5:H5)</f>
        <v>44.400000000000006</v>
      </c>
      <c r="J5" s="7"/>
      <c r="K5" s="7"/>
      <c r="L5" s="7"/>
      <c r="M5" s="7"/>
      <c r="N5" s="7"/>
      <c r="O5" s="7"/>
      <c r="P5" s="7"/>
      <c r="Q5" s="7"/>
      <c r="R5" s="7"/>
    </row>
    <row r="6" spans="1:18" x14ac:dyDescent="0.2">
      <c r="A6" s="74" t="s">
        <v>27</v>
      </c>
      <c r="B6" s="74"/>
      <c r="C6" s="74"/>
      <c r="D6" s="34">
        <v>0</v>
      </c>
      <c r="E6" s="69">
        <v>7.5</v>
      </c>
      <c r="F6" s="69">
        <v>10</v>
      </c>
      <c r="G6" s="69">
        <v>12.5</v>
      </c>
      <c r="H6" s="48">
        <f>HUB!I6</f>
        <v>0</v>
      </c>
      <c r="I6" s="39">
        <f t="shared" si="0"/>
        <v>30</v>
      </c>
      <c r="J6" s="7"/>
      <c r="K6" s="7"/>
      <c r="L6" s="7"/>
      <c r="M6" s="7"/>
      <c r="N6" s="7"/>
      <c r="O6" s="7"/>
      <c r="P6" s="7"/>
      <c r="Q6" s="7"/>
      <c r="R6" s="7"/>
    </row>
    <row r="7" spans="1:18" x14ac:dyDescent="0.2">
      <c r="A7" s="74" t="s">
        <v>28</v>
      </c>
      <c r="B7" s="74"/>
      <c r="C7" s="74"/>
      <c r="D7" s="34">
        <v>0</v>
      </c>
      <c r="E7" s="69">
        <v>10.5</v>
      </c>
      <c r="F7" s="69">
        <v>13.6</v>
      </c>
      <c r="G7" s="69">
        <v>17</v>
      </c>
      <c r="H7" s="48">
        <f>HUB!I7</f>
        <v>0</v>
      </c>
      <c r="I7" s="39">
        <f t="shared" si="0"/>
        <v>41.1</v>
      </c>
      <c r="J7" s="7"/>
      <c r="K7" s="7"/>
      <c r="L7" s="7"/>
      <c r="M7" s="7"/>
      <c r="N7" s="7"/>
      <c r="O7" s="7"/>
      <c r="P7" s="7"/>
      <c r="Q7" s="7"/>
      <c r="R7" s="7"/>
    </row>
    <row r="8" spans="1:18" x14ac:dyDescent="0.2">
      <c r="A8" s="74" t="s">
        <v>24</v>
      </c>
      <c r="B8" s="74"/>
      <c r="C8" s="74"/>
      <c r="D8" s="34">
        <v>0</v>
      </c>
      <c r="E8" s="69">
        <v>9</v>
      </c>
      <c r="F8" s="69">
        <v>11.2</v>
      </c>
      <c r="G8" s="69">
        <v>15</v>
      </c>
      <c r="H8" s="48">
        <f>HUB!I8</f>
        <v>0.3</v>
      </c>
      <c r="I8" s="39">
        <f t="shared" si="0"/>
        <v>35.5</v>
      </c>
      <c r="J8" s="7"/>
      <c r="K8" s="7"/>
      <c r="L8" s="7"/>
      <c r="M8" s="7"/>
      <c r="N8" s="7"/>
      <c r="O8" s="7"/>
      <c r="P8" s="7"/>
      <c r="Q8" s="7"/>
      <c r="R8" s="7"/>
    </row>
    <row r="9" spans="1:18" x14ac:dyDescent="0.2">
      <c r="A9" s="74" t="s">
        <v>29</v>
      </c>
      <c r="B9" s="74"/>
      <c r="C9" s="74"/>
      <c r="D9" s="34">
        <v>0</v>
      </c>
      <c r="E9" s="69">
        <v>8.3999999999999986</v>
      </c>
      <c r="F9" s="69">
        <v>10</v>
      </c>
      <c r="G9" s="69">
        <v>15</v>
      </c>
      <c r="H9" s="48">
        <f>HUB!I9</f>
        <v>4.5999999999999996</v>
      </c>
      <c r="I9" s="39">
        <f t="shared" si="0"/>
        <v>38</v>
      </c>
      <c r="J9" s="7"/>
      <c r="K9" s="7"/>
      <c r="L9" s="7"/>
      <c r="M9" s="7"/>
      <c r="N9" s="7"/>
      <c r="O9" s="7"/>
      <c r="P9" s="7"/>
      <c r="Q9" s="7"/>
      <c r="R9" s="7"/>
    </row>
    <row r="10" spans="1:18" x14ac:dyDescent="0.2">
      <c r="A10" s="74" t="s">
        <v>30</v>
      </c>
      <c r="B10" s="74"/>
      <c r="C10" s="74"/>
      <c r="D10" s="34">
        <v>0</v>
      </c>
      <c r="E10" s="69">
        <v>13.200000000000001</v>
      </c>
      <c r="F10" s="69">
        <v>16.8</v>
      </c>
      <c r="G10" s="69">
        <v>22</v>
      </c>
      <c r="H10" s="48">
        <f>HUB!I10</f>
        <v>3</v>
      </c>
      <c r="I10" s="39">
        <f t="shared" si="0"/>
        <v>55</v>
      </c>
      <c r="J10" s="7"/>
      <c r="K10" s="7"/>
      <c r="L10" s="7"/>
      <c r="M10" s="7"/>
      <c r="N10" s="7"/>
      <c r="O10" s="7"/>
      <c r="P10" s="7"/>
      <c r="Q10" s="7"/>
      <c r="R10" s="7"/>
    </row>
    <row r="11" spans="1:18" x14ac:dyDescent="0.2">
      <c r="A11" s="74" t="s">
        <v>31</v>
      </c>
      <c r="B11" s="74"/>
      <c r="C11" s="74"/>
      <c r="D11" s="34">
        <v>0</v>
      </c>
      <c r="E11" s="69">
        <v>7.1999999999999993</v>
      </c>
      <c r="F11" s="69">
        <v>9.6</v>
      </c>
      <c r="G11" s="69">
        <v>13</v>
      </c>
      <c r="H11" s="48">
        <f>HUB!I11</f>
        <v>0</v>
      </c>
      <c r="I11" s="39">
        <f>SUM(E11:H11)</f>
        <v>29.799999999999997</v>
      </c>
      <c r="J11" s="7"/>
      <c r="K11" s="7"/>
      <c r="L11" s="7"/>
      <c r="M11" s="7"/>
      <c r="N11" s="7"/>
      <c r="O11" s="7"/>
      <c r="P11" s="7"/>
      <c r="Q11" s="7"/>
      <c r="R11" s="7"/>
    </row>
    <row r="12" spans="1:18" x14ac:dyDescent="0.2">
      <c r="A12" s="74" t="s">
        <v>32</v>
      </c>
      <c r="B12" s="74"/>
      <c r="C12" s="74"/>
      <c r="D12" s="34">
        <v>0</v>
      </c>
      <c r="E12" s="69">
        <v>10.5</v>
      </c>
      <c r="F12" s="69">
        <v>13.6</v>
      </c>
      <c r="G12" s="69">
        <v>17</v>
      </c>
      <c r="H12" s="48">
        <f>HUB!I12</f>
        <v>5</v>
      </c>
      <c r="I12" s="39">
        <f t="shared" ref="I12:I13" si="1">SUM(E12:H12)</f>
        <v>46.1</v>
      </c>
      <c r="J12" s="7"/>
      <c r="K12" s="7"/>
      <c r="L12" s="7"/>
      <c r="M12" s="7"/>
      <c r="N12" s="7"/>
      <c r="O12" s="7"/>
      <c r="P12" s="7"/>
      <c r="Q12" s="7"/>
      <c r="R12" s="7"/>
    </row>
    <row r="13" spans="1:18" x14ac:dyDescent="0.2">
      <c r="A13" s="74" t="s">
        <v>33</v>
      </c>
      <c r="B13" s="74"/>
      <c r="C13" s="74"/>
      <c r="D13" s="34">
        <v>0</v>
      </c>
      <c r="E13" s="69">
        <v>6</v>
      </c>
      <c r="F13" s="69">
        <v>8</v>
      </c>
      <c r="G13" s="69">
        <v>12</v>
      </c>
      <c r="H13" s="48">
        <f>HUB!I13</f>
        <v>5</v>
      </c>
      <c r="I13" s="39">
        <f t="shared" si="1"/>
        <v>31</v>
      </c>
      <c r="J13" s="7"/>
      <c r="K13" s="7"/>
      <c r="L13" s="7"/>
      <c r="M13" s="7"/>
      <c r="N13" s="7"/>
      <c r="O13" s="7"/>
      <c r="P13" s="7"/>
      <c r="Q13" s="7"/>
      <c r="R13" s="7"/>
    </row>
    <row r="14" spans="1:18" x14ac:dyDescent="0.2">
      <c r="A14" s="7"/>
      <c r="B14" s="7"/>
      <c r="C14" s="7"/>
      <c r="D14" s="7"/>
      <c r="E14" s="7"/>
      <c r="F14" s="7"/>
      <c r="G14" s="7"/>
      <c r="J14" s="7"/>
      <c r="K14" s="7"/>
      <c r="L14" s="7"/>
      <c r="M14" s="7"/>
      <c r="N14" s="7"/>
      <c r="O14" s="7"/>
      <c r="P14" s="7"/>
      <c r="Q14" s="7"/>
      <c r="R14" s="7"/>
    </row>
    <row r="15" spans="1:18" x14ac:dyDescent="0.2">
      <c r="A15" s="7"/>
      <c r="B15" s="7"/>
      <c r="C15" s="7"/>
      <c r="D15" s="7"/>
      <c r="E15" s="7"/>
      <c r="F15" s="7"/>
      <c r="G15" s="7"/>
      <c r="J15" s="7"/>
      <c r="K15" s="7"/>
      <c r="L15" s="7"/>
      <c r="M15" s="7"/>
      <c r="N15" s="7"/>
      <c r="O15" s="7"/>
      <c r="P15" s="7"/>
      <c r="Q15" s="7"/>
      <c r="R15" s="7"/>
    </row>
    <row r="16" spans="1:18" x14ac:dyDescent="0.2">
      <c r="A16" s="7"/>
      <c r="B16" s="7"/>
      <c r="C16" s="7"/>
      <c r="D16" s="7"/>
      <c r="E16" s="7"/>
      <c r="F16" s="7"/>
      <c r="G16" s="7"/>
      <c r="J16" s="7"/>
      <c r="K16" s="7"/>
      <c r="L16" s="7"/>
      <c r="M16" s="7"/>
      <c r="N16" s="7"/>
      <c r="O16" s="7"/>
      <c r="P16" s="7"/>
      <c r="Q16" s="7"/>
      <c r="R16" s="7"/>
    </row>
    <row r="17" spans="1:18" x14ac:dyDescent="0.2">
      <c r="A17" s="7"/>
      <c r="B17" s="7"/>
      <c r="C17" s="7"/>
      <c r="D17" s="7"/>
      <c r="E17" s="7"/>
      <c r="F17" s="7"/>
      <c r="G17" s="7"/>
      <c r="J17" s="7"/>
      <c r="K17" s="7"/>
      <c r="L17" s="7"/>
      <c r="M17" s="7"/>
      <c r="N17" s="7"/>
      <c r="O17" s="7"/>
      <c r="P17" s="7"/>
      <c r="Q17" s="7"/>
      <c r="R17" s="7"/>
    </row>
    <row r="18" spans="1:18" x14ac:dyDescent="0.2">
      <c r="A18" s="7"/>
      <c r="B18" s="7"/>
      <c r="C18" s="7"/>
      <c r="D18" s="7"/>
      <c r="E18" s="7"/>
      <c r="F18" s="7"/>
      <c r="G18" s="7"/>
      <c r="J18" s="7"/>
      <c r="K18" s="7"/>
      <c r="L18" s="7"/>
      <c r="M18" s="7"/>
      <c r="N18" s="7"/>
      <c r="O18" s="7"/>
      <c r="P18" s="7"/>
      <c r="Q18" s="7"/>
      <c r="R18" s="7"/>
    </row>
    <row r="19" spans="1:18" x14ac:dyDescent="0.2">
      <c r="A19" s="7"/>
      <c r="B19" s="7"/>
      <c r="C19" s="7"/>
      <c r="D19" s="7"/>
      <c r="E19" s="7"/>
      <c r="F19" s="7"/>
      <c r="G19" s="7"/>
      <c r="J19" s="7"/>
      <c r="K19" s="7"/>
      <c r="L19" s="7"/>
      <c r="M19" s="7"/>
      <c r="N19" s="7"/>
      <c r="O19" s="7"/>
      <c r="P19" s="7"/>
      <c r="Q19" s="7"/>
      <c r="R19" s="7"/>
    </row>
    <row r="20" spans="1:18" x14ac:dyDescent="0.2">
      <c r="A20" s="7"/>
      <c r="B20" s="7"/>
      <c r="C20" s="7"/>
      <c r="D20" s="7"/>
      <c r="E20" s="7"/>
      <c r="F20" s="7"/>
      <c r="G20" s="7"/>
      <c r="J20" s="7"/>
      <c r="K20" s="7"/>
      <c r="L20" s="7"/>
      <c r="M20" s="7"/>
      <c r="N20" s="7"/>
      <c r="O20" s="7"/>
      <c r="P20" s="7"/>
      <c r="Q20" s="7"/>
      <c r="R20" s="7"/>
    </row>
    <row r="21" spans="1:18" x14ac:dyDescent="0.2">
      <c r="A21" s="7"/>
      <c r="B21" s="7"/>
      <c r="C21" s="7"/>
      <c r="D21" s="7"/>
      <c r="E21" s="7"/>
      <c r="F21" s="7"/>
      <c r="G21" s="7"/>
      <c r="J21" s="7"/>
      <c r="K21" s="7"/>
      <c r="L21" s="7"/>
      <c r="M21" s="7"/>
      <c r="N21" s="7"/>
      <c r="O21" s="7"/>
      <c r="P21" s="7"/>
      <c r="Q21" s="7"/>
      <c r="R21" s="7"/>
    </row>
    <row r="22" spans="1:18" x14ac:dyDescent="0.2">
      <c r="A22" s="7"/>
      <c r="B22" s="7"/>
      <c r="C22" s="7"/>
      <c r="D22" s="7"/>
      <c r="E22" s="7"/>
      <c r="F22" s="7"/>
      <c r="G22" s="7"/>
      <c r="J22" s="7"/>
      <c r="K22" s="7"/>
      <c r="L22" s="7"/>
      <c r="M22" s="7"/>
      <c r="N22" s="7"/>
      <c r="O22" s="7"/>
      <c r="P22" s="7"/>
      <c r="Q22" s="7"/>
      <c r="R22" s="7"/>
    </row>
    <row r="23" spans="1:18" x14ac:dyDescent="0.2">
      <c r="A23" s="7"/>
      <c r="B23" s="7"/>
      <c r="C23" s="7"/>
      <c r="D23" s="7"/>
      <c r="E23" s="7"/>
      <c r="F23" s="7"/>
      <c r="G23" s="7"/>
      <c r="J23" s="7"/>
      <c r="K23" s="7"/>
      <c r="L23" s="7"/>
      <c r="M23" s="7"/>
      <c r="N23" s="7"/>
      <c r="O23" s="7"/>
      <c r="P23" s="7"/>
      <c r="Q23" s="7"/>
      <c r="R23" s="7"/>
    </row>
    <row r="24" spans="1:18" x14ac:dyDescent="0.2">
      <c r="A24" s="7"/>
      <c r="B24" s="7"/>
      <c r="C24" s="7"/>
      <c r="D24" s="7"/>
      <c r="E24" s="7"/>
      <c r="F24" s="7"/>
      <c r="G24" s="7"/>
      <c r="J24" s="7"/>
      <c r="K24" s="7"/>
      <c r="L24" s="7"/>
      <c r="M24" s="7"/>
      <c r="N24" s="7"/>
      <c r="O24" s="7"/>
      <c r="P24" s="7"/>
      <c r="Q24" s="7"/>
      <c r="R24" s="7"/>
    </row>
    <row r="25" spans="1:18" x14ac:dyDescent="0.2">
      <c r="A25" s="7"/>
      <c r="B25" s="7"/>
      <c r="C25" s="7"/>
      <c r="D25" s="7"/>
      <c r="E25" s="7"/>
      <c r="F25" s="7"/>
      <c r="G25" s="7"/>
      <c r="J25" s="7"/>
      <c r="K25" s="7"/>
      <c r="L25" s="7"/>
      <c r="M25" s="7"/>
      <c r="N25" s="7"/>
      <c r="O25" s="7"/>
      <c r="P25" s="7"/>
      <c r="Q25" s="7"/>
      <c r="R25" s="7"/>
    </row>
  </sheetData>
  <mergeCells count="11">
    <mergeCell ref="A13:C13"/>
    <mergeCell ref="A3:C3"/>
    <mergeCell ref="A4:C4"/>
    <mergeCell ref="A5:C5"/>
    <mergeCell ref="A6:C6"/>
    <mergeCell ref="A12:C12"/>
    <mergeCell ref="A11:C11"/>
    <mergeCell ref="A7:C7"/>
    <mergeCell ref="A8:C8"/>
    <mergeCell ref="A9:C9"/>
    <mergeCell ref="A10:C1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workbookViewId="0">
      <selection activeCell="H4" sqref="H4"/>
    </sheetView>
  </sheetViews>
  <sheetFormatPr defaultRowHeight="12.75" x14ac:dyDescent="0.2"/>
  <cols>
    <col min="8" max="8" width="9.140625" style="49"/>
    <col min="9" max="9" width="9.140625" style="6"/>
  </cols>
  <sheetData>
    <row r="1" spans="1:18" ht="15.75" x14ac:dyDescent="0.25">
      <c r="A1" s="10" t="s">
        <v>0</v>
      </c>
      <c r="B1" s="8"/>
      <c r="C1" s="8"/>
      <c r="D1" s="8"/>
      <c r="E1" s="4"/>
      <c r="F1" s="4"/>
      <c r="G1" s="4"/>
      <c r="H1" s="45"/>
      <c r="I1" s="4"/>
      <c r="J1" s="4"/>
      <c r="K1" s="7"/>
    </row>
    <row r="2" spans="1:18" ht="15.75" x14ac:dyDescent="0.25">
      <c r="A2" s="4"/>
      <c r="B2" s="3"/>
      <c r="C2" s="3"/>
      <c r="D2" s="3"/>
      <c r="E2" s="3"/>
      <c r="F2" s="3"/>
      <c r="G2" s="3"/>
      <c r="H2" s="46"/>
      <c r="I2" s="42"/>
      <c r="J2" s="3"/>
      <c r="K2" s="3"/>
    </row>
    <row r="3" spans="1:18" x14ac:dyDescent="0.2">
      <c r="A3" s="73"/>
      <c r="B3" s="73"/>
      <c r="C3" s="73"/>
      <c r="D3" s="32" t="s">
        <v>8</v>
      </c>
      <c r="E3" s="9" t="s">
        <v>9</v>
      </c>
      <c r="F3" s="9" t="s">
        <v>10</v>
      </c>
      <c r="G3" s="9" t="s">
        <v>11</v>
      </c>
      <c r="H3" s="47" t="s">
        <v>12</v>
      </c>
      <c r="I3" s="35" t="s">
        <v>13</v>
      </c>
      <c r="J3" s="6"/>
      <c r="K3" s="6"/>
      <c r="L3" s="6"/>
      <c r="M3" s="6"/>
      <c r="N3" s="6"/>
      <c r="O3" s="6"/>
      <c r="P3" s="6"/>
      <c r="Q3" s="6"/>
      <c r="R3" s="6"/>
    </row>
    <row r="4" spans="1:18" x14ac:dyDescent="0.2">
      <c r="A4" s="74" t="s">
        <v>25</v>
      </c>
      <c r="B4" s="74"/>
      <c r="C4" s="74"/>
      <c r="D4" s="34">
        <v>0</v>
      </c>
      <c r="E4" s="70">
        <v>15</v>
      </c>
      <c r="F4" s="70">
        <v>16</v>
      </c>
      <c r="G4" s="70">
        <v>20</v>
      </c>
      <c r="H4" s="48">
        <f>HUB!I4</f>
        <v>5</v>
      </c>
      <c r="I4" s="39">
        <f>SUM(E4:H4)</f>
        <v>56</v>
      </c>
      <c r="J4" s="7"/>
      <c r="K4" s="7"/>
      <c r="L4" s="7"/>
      <c r="M4" s="7"/>
      <c r="N4" s="7"/>
      <c r="O4" s="7"/>
      <c r="P4" s="7"/>
      <c r="Q4" s="7"/>
      <c r="R4" s="7"/>
    </row>
    <row r="5" spans="1:18" x14ac:dyDescent="0.2">
      <c r="A5" s="74" t="s">
        <v>26</v>
      </c>
      <c r="B5" s="74"/>
      <c r="C5" s="74"/>
      <c r="D5" s="34">
        <v>0</v>
      </c>
      <c r="E5" s="70">
        <v>12</v>
      </c>
      <c r="F5" s="70">
        <v>12</v>
      </c>
      <c r="G5" s="70">
        <v>20</v>
      </c>
      <c r="H5" s="48">
        <f>HUB!I5</f>
        <v>4.2</v>
      </c>
      <c r="I5" s="39">
        <f t="shared" ref="I5:I10" si="0">SUM(E5:H5)</f>
        <v>48.2</v>
      </c>
      <c r="J5" s="7"/>
      <c r="K5" s="7"/>
      <c r="L5" s="7"/>
      <c r="M5" s="7"/>
      <c r="N5" s="7"/>
      <c r="O5" s="7"/>
      <c r="P5" s="7"/>
      <c r="Q5" s="7"/>
      <c r="R5" s="7"/>
    </row>
    <row r="6" spans="1:18" x14ac:dyDescent="0.2">
      <c r="A6" s="74" t="s">
        <v>27</v>
      </c>
      <c r="B6" s="74"/>
      <c r="C6" s="74"/>
      <c r="D6" s="34">
        <v>0</v>
      </c>
      <c r="E6" s="70">
        <v>6</v>
      </c>
      <c r="F6" s="70">
        <v>8</v>
      </c>
      <c r="G6" s="70">
        <v>10</v>
      </c>
      <c r="H6" s="48">
        <f>HUB!I6</f>
        <v>0</v>
      </c>
      <c r="I6" s="39">
        <f t="shared" si="0"/>
        <v>24</v>
      </c>
      <c r="J6" s="7"/>
      <c r="K6" s="7"/>
      <c r="L6" s="7"/>
      <c r="M6" s="7"/>
      <c r="N6" s="7"/>
      <c r="O6" s="7"/>
      <c r="P6" s="7"/>
      <c r="Q6" s="7"/>
      <c r="R6" s="7"/>
    </row>
    <row r="7" spans="1:18" x14ac:dyDescent="0.2">
      <c r="A7" s="74" t="s">
        <v>28</v>
      </c>
      <c r="B7" s="74"/>
      <c r="C7" s="74"/>
      <c r="D7" s="34">
        <v>0</v>
      </c>
      <c r="E7" s="70">
        <v>12</v>
      </c>
      <c r="F7" s="70">
        <v>12</v>
      </c>
      <c r="G7" s="70">
        <v>15</v>
      </c>
      <c r="H7" s="48">
        <f>HUB!I7</f>
        <v>0</v>
      </c>
      <c r="I7" s="39">
        <f t="shared" si="0"/>
        <v>39</v>
      </c>
      <c r="J7" s="7"/>
      <c r="K7" s="7"/>
      <c r="L7" s="7"/>
      <c r="M7" s="7"/>
      <c r="N7" s="7"/>
      <c r="O7" s="7"/>
      <c r="P7" s="7"/>
      <c r="Q7" s="7"/>
      <c r="R7" s="7"/>
    </row>
    <row r="8" spans="1:18" x14ac:dyDescent="0.2">
      <c r="A8" s="74" t="s">
        <v>24</v>
      </c>
      <c r="B8" s="74"/>
      <c r="C8" s="74"/>
      <c r="D8" s="34">
        <v>0</v>
      </c>
      <c r="E8" s="70">
        <v>9</v>
      </c>
      <c r="F8" s="70">
        <v>12</v>
      </c>
      <c r="G8" s="70">
        <v>15</v>
      </c>
      <c r="H8" s="48">
        <f>HUB!I8</f>
        <v>0.3</v>
      </c>
      <c r="I8" s="39">
        <f t="shared" si="0"/>
        <v>36.299999999999997</v>
      </c>
      <c r="J8" s="7"/>
      <c r="K8" s="7"/>
      <c r="L8" s="7"/>
      <c r="M8" s="7"/>
      <c r="N8" s="7"/>
      <c r="O8" s="7"/>
      <c r="P8" s="7"/>
      <c r="Q8" s="7"/>
      <c r="R8" s="7"/>
    </row>
    <row r="9" spans="1:18" x14ac:dyDescent="0.2">
      <c r="A9" s="74" t="s">
        <v>29</v>
      </c>
      <c r="B9" s="74"/>
      <c r="C9" s="74"/>
      <c r="D9" s="34">
        <v>0</v>
      </c>
      <c r="E9" s="70">
        <v>6</v>
      </c>
      <c r="F9" s="70">
        <v>12</v>
      </c>
      <c r="G9" s="70">
        <v>15</v>
      </c>
      <c r="H9" s="48">
        <f>HUB!I9</f>
        <v>4.5999999999999996</v>
      </c>
      <c r="I9" s="39">
        <f t="shared" si="0"/>
        <v>37.6</v>
      </c>
      <c r="J9" s="7"/>
      <c r="K9" s="7"/>
      <c r="L9" s="7"/>
      <c r="M9" s="7"/>
      <c r="N9" s="7"/>
      <c r="O9" s="7"/>
      <c r="P9" s="7"/>
      <c r="Q9" s="7"/>
      <c r="R9" s="7"/>
    </row>
    <row r="10" spans="1:18" x14ac:dyDescent="0.2">
      <c r="A10" s="74" t="s">
        <v>30</v>
      </c>
      <c r="B10" s="74"/>
      <c r="C10" s="74"/>
      <c r="D10" s="34">
        <v>0</v>
      </c>
      <c r="E10" s="70">
        <v>9</v>
      </c>
      <c r="F10" s="70">
        <v>12</v>
      </c>
      <c r="G10" s="70">
        <v>15</v>
      </c>
      <c r="H10" s="48">
        <f>HUB!I10</f>
        <v>3</v>
      </c>
      <c r="I10" s="39">
        <f t="shared" si="0"/>
        <v>39</v>
      </c>
      <c r="J10" s="7"/>
      <c r="K10" s="7"/>
      <c r="L10" s="7"/>
      <c r="M10" s="7"/>
      <c r="N10" s="7"/>
      <c r="O10" s="7"/>
      <c r="P10" s="7"/>
      <c r="Q10" s="7"/>
      <c r="R10" s="7"/>
    </row>
    <row r="11" spans="1:18" x14ac:dyDescent="0.2">
      <c r="A11" s="74" t="s">
        <v>31</v>
      </c>
      <c r="B11" s="74"/>
      <c r="C11" s="74"/>
      <c r="D11" s="34">
        <v>0</v>
      </c>
      <c r="E11" s="70">
        <v>6</v>
      </c>
      <c r="F11" s="70">
        <v>12</v>
      </c>
      <c r="G11" s="70">
        <v>15</v>
      </c>
      <c r="H11" s="48">
        <f>HUB!I11</f>
        <v>0</v>
      </c>
      <c r="I11" s="39">
        <f>SUM(E11:H11)</f>
        <v>33</v>
      </c>
      <c r="J11" s="7"/>
      <c r="K11" s="7"/>
      <c r="L11" s="7"/>
      <c r="M11" s="7"/>
      <c r="N11" s="7"/>
      <c r="O11" s="7"/>
      <c r="P11" s="7"/>
      <c r="Q11" s="7"/>
      <c r="R11" s="7"/>
    </row>
    <row r="12" spans="1:18" x14ac:dyDescent="0.2">
      <c r="A12" s="74" t="s">
        <v>32</v>
      </c>
      <c r="B12" s="74"/>
      <c r="C12" s="74"/>
      <c r="D12" s="34">
        <v>0</v>
      </c>
      <c r="E12" s="70">
        <v>15</v>
      </c>
      <c r="F12" s="70">
        <v>16</v>
      </c>
      <c r="G12" s="70">
        <v>20</v>
      </c>
      <c r="H12" s="48">
        <f>HUB!I12</f>
        <v>5</v>
      </c>
      <c r="I12" s="39">
        <f t="shared" ref="I12:I13" si="1">SUM(E12:H12)</f>
        <v>56</v>
      </c>
      <c r="J12" s="7"/>
      <c r="K12" s="7"/>
      <c r="L12" s="7"/>
      <c r="M12" s="7"/>
      <c r="N12" s="7"/>
      <c r="O12" s="7"/>
      <c r="P12" s="7"/>
      <c r="Q12" s="7"/>
      <c r="R12" s="7"/>
    </row>
    <row r="13" spans="1:18" x14ac:dyDescent="0.2">
      <c r="A13" s="74" t="s">
        <v>33</v>
      </c>
      <c r="B13" s="74"/>
      <c r="C13" s="74"/>
      <c r="D13" s="34">
        <v>0</v>
      </c>
      <c r="E13" s="70">
        <v>6</v>
      </c>
      <c r="F13" s="70">
        <v>12</v>
      </c>
      <c r="G13" s="70">
        <v>15</v>
      </c>
      <c r="H13" s="48">
        <f>HUB!I13</f>
        <v>5</v>
      </c>
      <c r="I13" s="39">
        <f t="shared" si="1"/>
        <v>38</v>
      </c>
      <c r="J13" s="7"/>
      <c r="K13" s="7"/>
      <c r="L13" s="7"/>
      <c r="M13" s="7"/>
      <c r="N13" s="7"/>
      <c r="O13" s="7"/>
      <c r="P13" s="7"/>
      <c r="Q13" s="7"/>
      <c r="R13" s="7"/>
    </row>
    <row r="14" spans="1:18" x14ac:dyDescent="0.2">
      <c r="A14" s="7"/>
      <c r="B14" s="7"/>
      <c r="C14" s="7"/>
      <c r="D14" s="7"/>
      <c r="E14" s="7"/>
      <c r="F14" s="7"/>
      <c r="G14" s="7"/>
      <c r="J14" s="7"/>
      <c r="K14" s="7"/>
      <c r="L14" s="7"/>
      <c r="M14" s="7"/>
      <c r="N14" s="7"/>
      <c r="O14" s="7"/>
      <c r="P14" s="7"/>
      <c r="Q14" s="7"/>
      <c r="R14" s="7"/>
    </row>
    <row r="15" spans="1:18" x14ac:dyDescent="0.2">
      <c r="A15" s="7"/>
      <c r="B15" s="7"/>
      <c r="C15" s="7"/>
      <c r="D15" s="7"/>
      <c r="E15" s="7"/>
      <c r="F15" s="7"/>
      <c r="G15" s="7"/>
      <c r="J15" s="7"/>
      <c r="K15" s="7"/>
      <c r="L15" s="7"/>
      <c r="M15" s="7"/>
      <c r="N15" s="7"/>
      <c r="O15" s="7"/>
      <c r="P15" s="7"/>
      <c r="Q15" s="7"/>
      <c r="R15" s="7"/>
    </row>
    <row r="16" spans="1:18" x14ac:dyDescent="0.2">
      <c r="A16" s="7"/>
      <c r="B16" s="7"/>
      <c r="C16" s="7"/>
      <c r="D16" s="7"/>
      <c r="E16" s="7"/>
      <c r="F16" s="7"/>
      <c r="G16" s="7"/>
      <c r="J16" s="7"/>
      <c r="K16" s="7"/>
      <c r="L16" s="7"/>
      <c r="M16" s="7"/>
      <c r="N16" s="7"/>
      <c r="O16" s="7"/>
      <c r="P16" s="7"/>
      <c r="Q16" s="7"/>
      <c r="R16" s="7"/>
    </row>
    <row r="17" spans="1:18" x14ac:dyDescent="0.2">
      <c r="A17" s="7"/>
      <c r="B17" s="7"/>
      <c r="C17" s="7"/>
      <c r="D17" s="7"/>
      <c r="E17" s="7"/>
      <c r="F17" s="7"/>
      <c r="G17" s="7"/>
      <c r="J17" s="7"/>
      <c r="K17" s="7"/>
      <c r="L17" s="7"/>
      <c r="M17" s="7"/>
      <c r="N17" s="7"/>
      <c r="O17" s="7"/>
      <c r="P17" s="7"/>
      <c r="Q17" s="7"/>
      <c r="R17" s="7"/>
    </row>
    <row r="18" spans="1:18" x14ac:dyDescent="0.2">
      <c r="A18" s="7"/>
      <c r="B18" s="7"/>
      <c r="C18" s="7"/>
      <c r="D18" s="7"/>
      <c r="E18" s="7"/>
      <c r="F18" s="7"/>
      <c r="G18" s="7"/>
      <c r="J18" s="7"/>
      <c r="K18" s="7"/>
      <c r="L18" s="7"/>
      <c r="M18" s="7"/>
      <c r="N18" s="7"/>
      <c r="O18" s="7"/>
      <c r="P18" s="7"/>
      <c r="Q18" s="7"/>
      <c r="R18" s="7"/>
    </row>
    <row r="19" spans="1:18" x14ac:dyDescent="0.2">
      <c r="A19" s="7"/>
      <c r="B19" s="7"/>
      <c r="C19" s="7"/>
      <c r="D19" s="7"/>
      <c r="E19" s="7"/>
      <c r="F19" s="7"/>
      <c r="G19" s="7"/>
      <c r="J19" s="7"/>
      <c r="K19" s="7"/>
      <c r="L19" s="7"/>
      <c r="M19" s="7"/>
      <c r="N19" s="7"/>
      <c r="O19" s="7"/>
      <c r="P19" s="7"/>
      <c r="Q19" s="7"/>
      <c r="R19" s="7"/>
    </row>
    <row r="20" spans="1:18" x14ac:dyDescent="0.2">
      <c r="A20" s="7"/>
      <c r="B20" s="7"/>
      <c r="C20" s="7"/>
      <c r="D20" s="7"/>
      <c r="E20" s="7"/>
      <c r="F20" s="7"/>
      <c r="G20" s="7"/>
      <c r="J20" s="7"/>
      <c r="K20" s="7"/>
      <c r="L20" s="7"/>
      <c r="M20" s="7"/>
      <c r="N20" s="7"/>
      <c r="O20" s="7"/>
      <c r="P20" s="7"/>
      <c r="Q20" s="7"/>
      <c r="R20" s="7"/>
    </row>
    <row r="21" spans="1:18" x14ac:dyDescent="0.2">
      <c r="A21" s="7"/>
      <c r="B21" s="7"/>
      <c r="C21" s="7"/>
      <c r="D21" s="7"/>
      <c r="E21" s="7"/>
      <c r="F21" s="7"/>
      <c r="G21" s="7"/>
      <c r="J21" s="7"/>
      <c r="K21" s="7"/>
      <c r="L21" s="7"/>
      <c r="M21" s="7"/>
      <c r="N21" s="7"/>
      <c r="O21" s="7"/>
      <c r="P21" s="7"/>
      <c r="Q21" s="7"/>
      <c r="R21" s="7"/>
    </row>
    <row r="22" spans="1:18" x14ac:dyDescent="0.2">
      <c r="A22" s="7"/>
      <c r="B22" s="7"/>
      <c r="C22" s="7"/>
      <c r="D22" s="7"/>
      <c r="E22" s="7"/>
      <c r="F22" s="7"/>
      <c r="G22" s="7"/>
      <c r="J22" s="7"/>
      <c r="K22" s="7"/>
      <c r="L22" s="7"/>
      <c r="M22" s="7"/>
      <c r="N22" s="7"/>
      <c r="O22" s="7"/>
      <c r="P22" s="7"/>
      <c r="Q22" s="7"/>
      <c r="R22" s="7"/>
    </row>
    <row r="23" spans="1:18" x14ac:dyDescent="0.2">
      <c r="A23" s="7"/>
      <c r="B23" s="7"/>
      <c r="C23" s="7"/>
      <c r="D23" s="7"/>
      <c r="E23" s="7"/>
      <c r="F23" s="7"/>
      <c r="G23" s="7"/>
      <c r="J23" s="7"/>
      <c r="K23" s="7"/>
      <c r="L23" s="7"/>
      <c r="M23" s="7"/>
      <c r="N23" s="7"/>
      <c r="O23" s="7"/>
      <c r="P23" s="7"/>
      <c r="Q23" s="7"/>
      <c r="R23" s="7"/>
    </row>
    <row r="24" spans="1:18" x14ac:dyDescent="0.2">
      <c r="A24" s="7"/>
      <c r="B24" s="7"/>
      <c r="C24" s="7"/>
      <c r="D24" s="7"/>
      <c r="E24" s="7"/>
      <c r="F24" s="7"/>
      <c r="G24" s="7"/>
      <c r="J24" s="7"/>
      <c r="K24" s="7"/>
      <c r="L24" s="7"/>
      <c r="M24" s="7"/>
      <c r="N24" s="7"/>
      <c r="O24" s="7"/>
      <c r="P24" s="7"/>
      <c r="Q24" s="7"/>
      <c r="R24" s="7"/>
    </row>
    <row r="25" spans="1:18" x14ac:dyDescent="0.2">
      <c r="A25" s="7"/>
      <c r="B25" s="7"/>
      <c r="C25" s="7"/>
      <c r="D25" s="7"/>
      <c r="E25" s="7"/>
      <c r="F25" s="7"/>
      <c r="G25" s="7"/>
      <c r="J25" s="7"/>
      <c r="K25" s="7"/>
      <c r="L25" s="7"/>
      <c r="M25" s="7"/>
      <c r="N25" s="7"/>
      <c r="O25" s="7"/>
      <c r="P25" s="7"/>
      <c r="Q25" s="7"/>
      <c r="R25" s="7"/>
    </row>
  </sheetData>
  <mergeCells count="11">
    <mergeCell ref="A13:C13"/>
    <mergeCell ref="A3:C3"/>
    <mergeCell ref="A4:C4"/>
    <mergeCell ref="A5:C5"/>
    <mergeCell ref="A6:C6"/>
    <mergeCell ref="A12:C12"/>
    <mergeCell ref="A11:C11"/>
    <mergeCell ref="A7:C7"/>
    <mergeCell ref="A8:C8"/>
    <mergeCell ref="A9:C9"/>
    <mergeCell ref="A10:C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workbookViewId="0">
      <selection activeCell="E45" sqref="E45"/>
    </sheetView>
  </sheetViews>
  <sheetFormatPr defaultRowHeight="12.75" x14ac:dyDescent="0.2"/>
  <cols>
    <col min="8" max="8" width="9.140625" style="49"/>
    <col min="9" max="9" width="9.140625" style="6"/>
  </cols>
  <sheetData>
    <row r="1" spans="1:18" ht="15.75" x14ac:dyDescent="0.25">
      <c r="A1" s="10" t="s">
        <v>0</v>
      </c>
      <c r="B1" s="8"/>
      <c r="C1" s="8"/>
      <c r="D1" s="8"/>
      <c r="E1" s="4"/>
      <c r="F1" s="4"/>
      <c r="G1" s="4"/>
      <c r="H1" s="45"/>
      <c r="I1" s="4"/>
      <c r="J1" s="4"/>
      <c r="K1" s="7"/>
    </row>
    <row r="2" spans="1:18" ht="15.75" x14ac:dyDescent="0.25">
      <c r="A2" s="4"/>
      <c r="B2" s="3"/>
      <c r="C2" s="3"/>
      <c r="D2" s="3"/>
      <c r="E2" s="3"/>
      <c r="F2" s="3"/>
      <c r="G2" s="3"/>
      <c r="H2" s="46"/>
      <c r="I2" s="42"/>
      <c r="J2" s="3"/>
      <c r="K2" s="3"/>
    </row>
    <row r="3" spans="1:18" x14ac:dyDescent="0.2">
      <c r="A3" s="73"/>
      <c r="B3" s="73"/>
      <c r="C3" s="73"/>
      <c r="D3" s="32" t="s">
        <v>8</v>
      </c>
      <c r="E3" s="9" t="s">
        <v>9</v>
      </c>
      <c r="F3" s="9" t="s">
        <v>10</v>
      </c>
      <c r="G3" s="9" t="s">
        <v>11</v>
      </c>
      <c r="H3" s="47" t="s">
        <v>12</v>
      </c>
      <c r="I3" s="35" t="s">
        <v>13</v>
      </c>
      <c r="J3" s="6"/>
      <c r="K3" s="6"/>
      <c r="L3" s="6"/>
      <c r="M3" s="6"/>
      <c r="N3" s="6"/>
      <c r="O3" s="6"/>
      <c r="P3" s="6"/>
      <c r="Q3" s="6"/>
      <c r="R3" s="6"/>
    </row>
    <row r="4" spans="1:18" x14ac:dyDescent="0.2">
      <c r="A4" s="74" t="s">
        <v>25</v>
      </c>
      <c r="B4" s="74"/>
      <c r="C4" s="74"/>
      <c r="D4" s="34">
        <v>0</v>
      </c>
      <c r="E4" s="71">
        <v>15</v>
      </c>
      <c r="F4" s="71">
        <v>18</v>
      </c>
      <c r="G4" s="71">
        <v>22</v>
      </c>
      <c r="H4" s="48">
        <f>HUB!I4</f>
        <v>5</v>
      </c>
      <c r="I4" s="39">
        <f>SUM(E4:H4)</f>
        <v>60</v>
      </c>
      <c r="J4" s="7"/>
      <c r="K4" s="7"/>
      <c r="L4" s="7"/>
      <c r="M4" s="7"/>
      <c r="N4" s="7"/>
      <c r="O4" s="7"/>
      <c r="P4" s="7"/>
      <c r="Q4" s="7"/>
      <c r="R4" s="7"/>
    </row>
    <row r="5" spans="1:18" x14ac:dyDescent="0.2">
      <c r="A5" s="74" t="s">
        <v>26</v>
      </c>
      <c r="B5" s="74"/>
      <c r="C5" s="74"/>
      <c r="D5" s="34">
        <v>0</v>
      </c>
      <c r="E5" s="71">
        <v>13.200000000000001</v>
      </c>
      <c r="F5" s="71">
        <v>18</v>
      </c>
      <c r="G5" s="71">
        <v>22.5</v>
      </c>
      <c r="H5" s="48">
        <f>HUB!I5</f>
        <v>4.2</v>
      </c>
      <c r="I5" s="39">
        <f t="shared" ref="I5:I10" si="0">SUM(E5:H5)</f>
        <v>57.900000000000006</v>
      </c>
      <c r="J5" s="7"/>
      <c r="K5" s="7"/>
      <c r="L5" s="7"/>
      <c r="M5" s="7"/>
      <c r="N5" s="7"/>
      <c r="O5" s="7"/>
      <c r="P5" s="7"/>
      <c r="Q5" s="7"/>
      <c r="R5" s="7"/>
    </row>
    <row r="6" spans="1:18" x14ac:dyDescent="0.2">
      <c r="A6" s="74" t="s">
        <v>27</v>
      </c>
      <c r="B6" s="74"/>
      <c r="C6" s="74"/>
      <c r="D6" s="34">
        <v>0</v>
      </c>
      <c r="E6" s="71">
        <v>12</v>
      </c>
      <c r="F6" s="71">
        <v>17.600000000000001</v>
      </c>
      <c r="G6" s="71">
        <v>22</v>
      </c>
      <c r="H6" s="48">
        <f>HUB!I6</f>
        <v>0</v>
      </c>
      <c r="I6" s="39">
        <f t="shared" si="0"/>
        <v>51.6</v>
      </c>
      <c r="J6" s="7"/>
      <c r="K6" s="7"/>
      <c r="L6" s="7"/>
      <c r="M6" s="7"/>
      <c r="N6" s="7"/>
      <c r="O6" s="7"/>
      <c r="P6" s="7"/>
      <c r="Q6" s="7"/>
      <c r="R6" s="7"/>
    </row>
    <row r="7" spans="1:18" x14ac:dyDescent="0.2">
      <c r="A7" s="74" t="s">
        <v>28</v>
      </c>
      <c r="B7" s="74"/>
      <c r="C7" s="74"/>
      <c r="D7" s="34">
        <v>0</v>
      </c>
      <c r="E7" s="71">
        <v>15</v>
      </c>
      <c r="F7" s="71">
        <v>20</v>
      </c>
      <c r="G7" s="71">
        <v>22.5</v>
      </c>
      <c r="H7" s="48">
        <f>HUB!I7</f>
        <v>0</v>
      </c>
      <c r="I7" s="39">
        <f t="shared" si="0"/>
        <v>57.5</v>
      </c>
      <c r="J7" s="7"/>
      <c r="K7" s="7"/>
      <c r="L7" s="7"/>
      <c r="M7" s="7"/>
      <c r="N7" s="7"/>
      <c r="O7" s="7"/>
      <c r="P7" s="7"/>
      <c r="Q7" s="7"/>
      <c r="R7" s="7"/>
    </row>
    <row r="8" spans="1:18" x14ac:dyDescent="0.2">
      <c r="A8" s="74" t="s">
        <v>24</v>
      </c>
      <c r="B8" s="74"/>
      <c r="C8" s="74"/>
      <c r="D8" s="34">
        <v>0</v>
      </c>
      <c r="E8" s="71">
        <v>13.5</v>
      </c>
      <c r="F8" s="71">
        <v>20</v>
      </c>
      <c r="G8" s="71">
        <v>23</v>
      </c>
      <c r="H8" s="48">
        <f>HUB!I8</f>
        <v>0.3</v>
      </c>
      <c r="I8" s="39">
        <f t="shared" si="0"/>
        <v>56.8</v>
      </c>
      <c r="J8" s="7"/>
      <c r="K8" s="7"/>
      <c r="L8" s="7"/>
      <c r="M8" s="7"/>
      <c r="N8" s="7"/>
      <c r="O8" s="7"/>
      <c r="P8" s="7"/>
      <c r="Q8" s="7"/>
      <c r="R8" s="7"/>
    </row>
    <row r="9" spans="1:18" x14ac:dyDescent="0.2">
      <c r="A9" s="74" t="s">
        <v>29</v>
      </c>
      <c r="B9" s="74"/>
      <c r="C9" s="74"/>
      <c r="D9" s="34">
        <v>0</v>
      </c>
      <c r="E9" s="71">
        <v>13.200000000000001</v>
      </c>
      <c r="F9" s="71">
        <v>18</v>
      </c>
      <c r="G9" s="71">
        <v>23</v>
      </c>
      <c r="H9" s="48">
        <f>HUB!I9</f>
        <v>4.5999999999999996</v>
      </c>
      <c r="I9" s="39">
        <f t="shared" si="0"/>
        <v>58.800000000000004</v>
      </c>
      <c r="J9" s="7"/>
      <c r="K9" s="7"/>
      <c r="L9" s="7"/>
      <c r="M9" s="7"/>
      <c r="N9" s="7"/>
      <c r="O9" s="7"/>
      <c r="P9" s="7"/>
      <c r="Q9" s="7"/>
      <c r="R9" s="7"/>
    </row>
    <row r="10" spans="1:18" x14ac:dyDescent="0.2">
      <c r="A10" s="74" t="s">
        <v>30</v>
      </c>
      <c r="B10" s="74"/>
      <c r="C10" s="74"/>
      <c r="D10" s="34">
        <v>0</v>
      </c>
      <c r="E10" s="71">
        <v>13.200000000000001</v>
      </c>
      <c r="F10" s="71">
        <v>16</v>
      </c>
      <c r="G10" s="71">
        <v>20</v>
      </c>
      <c r="H10" s="48">
        <f>HUB!I10</f>
        <v>3</v>
      </c>
      <c r="I10" s="39">
        <f t="shared" si="0"/>
        <v>52.2</v>
      </c>
      <c r="J10" s="7"/>
      <c r="K10" s="7"/>
      <c r="L10" s="7"/>
      <c r="M10" s="7"/>
      <c r="N10" s="7"/>
      <c r="O10" s="7"/>
      <c r="P10" s="7"/>
      <c r="Q10" s="7"/>
      <c r="R10" s="7"/>
    </row>
    <row r="11" spans="1:18" x14ac:dyDescent="0.2">
      <c r="A11" s="74" t="s">
        <v>31</v>
      </c>
      <c r="B11" s="74"/>
      <c r="C11" s="74"/>
      <c r="D11" s="34">
        <v>0</v>
      </c>
      <c r="E11" s="71">
        <v>10.5</v>
      </c>
      <c r="F11" s="71">
        <v>14</v>
      </c>
      <c r="G11" s="71">
        <v>17.5</v>
      </c>
      <c r="H11" s="48">
        <f>HUB!I11</f>
        <v>0</v>
      </c>
      <c r="I11" s="39">
        <f>SUM(E11:H11)</f>
        <v>42</v>
      </c>
      <c r="J11" s="7"/>
      <c r="K11" s="7"/>
      <c r="L11" s="7"/>
      <c r="M11" s="7"/>
      <c r="N11" s="7"/>
      <c r="O11" s="7"/>
      <c r="P11" s="7"/>
      <c r="Q11" s="7"/>
      <c r="R11" s="7"/>
    </row>
    <row r="12" spans="1:18" x14ac:dyDescent="0.2">
      <c r="A12" s="74" t="s">
        <v>32</v>
      </c>
      <c r="B12" s="74"/>
      <c r="C12" s="74"/>
      <c r="D12" s="34">
        <v>0</v>
      </c>
      <c r="E12" s="71">
        <v>13.5</v>
      </c>
      <c r="F12" s="71">
        <v>19.2</v>
      </c>
      <c r="G12" s="71">
        <v>22.5</v>
      </c>
      <c r="H12" s="48">
        <f>HUB!I12</f>
        <v>5</v>
      </c>
      <c r="I12" s="39">
        <f t="shared" ref="I12:I13" si="1">SUM(E12:H12)</f>
        <v>60.2</v>
      </c>
      <c r="J12" s="7"/>
      <c r="K12" s="7"/>
      <c r="L12" s="7"/>
      <c r="M12" s="7"/>
      <c r="N12" s="7"/>
      <c r="O12" s="7"/>
      <c r="P12" s="7"/>
      <c r="Q12" s="7"/>
      <c r="R12" s="7"/>
    </row>
    <row r="13" spans="1:18" x14ac:dyDescent="0.2">
      <c r="A13" s="74" t="s">
        <v>33</v>
      </c>
      <c r="B13" s="74"/>
      <c r="C13" s="74"/>
      <c r="D13" s="34">
        <v>0</v>
      </c>
      <c r="E13" s="71">
        <v>10.199999999999999</v>
      </c>
      <c r="F13" s="71">
        <v>13.6</v>
      </c>
      <c r="G13" s="71">
        <v>17</v>
      </c>
      <c r="H13" s="48">
        <f>HUB!I13</f>
        <v>5</v>
      </c>
      <c r="I13" s="39">
        <f t="shared" si="1"/>
        <v>45.8</v>
      </c>
      <c r="J13" s="7"/>
      <c r="K13" s="7"/>
      <c r="L13" s="7"/>
      <c r="M13" s="7"/>
      <c r="N13" s="7"/>
      <c r="O13" s="7"/>
      <c r="P13" s="7"/>
      <c r="Q13" s="7"/>
      <c r="R13" s="7"/>
    </row>
    <row r="14" spans="1:18" x14ac:dyDescent="0.2">
      <c r="A14" s="7"/>
      <c r="B14" s="7"/>
      <c r="C14" s="7"/>
      <c r="D14" s="7"/>
      <c r="E14" s="7"/>
      <c r="F14" s="7"/>
      <c r="G14" s="7"/>
      <c r="J14" s="7"/>
      <c r="K14" s="7"/>
      <c r="L14" s="7"/>
      <c r="M14" s="7"/>
      <c r="N14" s="7"/>
      <c r="O14" s="7"/>
      <c r="P14" s="7"/>
      <c r="Q14" s="7"/>
      <c r="R14" s="7"/>
    </row>
    <row r="15" spans="1:18" x14ac:dyDescent="0.2">
      <c r="A15" s="7"/>
      <c r="B15" s="7"/>
      <c r="C15" s="7"/>
      <c r="D15" s="7"/>
      <c r="E15" s="7"/>
      <c r="F15" s="7"/>
      <c r="G15" s="7"/>
      <c r="J15" s="7"/>
      <c r="K15" s="7"/>
      <c r="L15" s="7"/>
      <c r="M15" s="7"/>
      <c r="N15" s="7"/>
      <c r="O15" s="7"/>
      <c r="P15" s="7"/>
      <c r="Q15" s="7"/>
      <c r="R15" s="7"/>
    </row>
    <row r="16" spans="1:18" x14ac:dyDescent="0.2">
      <c r="A16" s="7"/>
      <c r="B16" s="7"/>
      <c r="C16" s="7"/>
      <c r="D16" s="7"/>
      <c r="E16" s="7"/>
      <c r="F16" s="7"/>
      <c r="G16" s="7"/>
      <c r="J16" s="7"/>
      <c r="K16" s="7"/>
      <c r="L16" s="7"/>
      <c r="M16" s="7"/>
      <c r="N16" s="7"/>
      <c r="O16" s="7"/>
      <c r="P16" s="7"/>
      <c r="Q16" s="7"/>
      <c r="R16" s="7"/>
    </row>
    <row r="17" spans="1:18" x14ac:dyDescent="0.2">
      <c r="A17" s="7"/>
      <c r="B17" s="7"/>
      <c r="C17" s="7"/>
      <c r="D17" s="7"/>
      <c r="E17" s="7"/>
      <c r="F17" s="7"/>
      <c r="G17" s="7"/>
      <c r="J17" s="7"/>
      <c r="K17" s="7"/>
      <c r="L17" s="7"/>
      <c r="M17" s="7"/>
      <c r="N17" s="7"/>
      <c r="O17" s="7"/>
      <c r="P17" s="7"/>
      <c r="Q17" s="7"/>
      <c r="R17" s="7"/>
    </row>
    <row r="18" spans="1:18" x14ac:dyDescent="0.2">
      <c r="A18" s="7"/>
      <c r="B18" s="7"/>
      <c r="C18" s="7"/>
      <c r="D18" s="7"/>
      <c r="E18" s="7"/>
      <c r="F18" s="7"/>
      <c r="G18" s="7"/>
      <c r="J18" s="7"/>
      <c r="K18" s="7"/>
      <c r="L18" s="7"/>
      <c r="M18" s="7"/>
      <c r="N18" s="7"/>
      <c r="O18" s="7"/>
      <c r="P18" s="7"/>
      <c r="Q18" s="7"/>
      <c r="R18" s="7"/>
    </row>
    <row r="19" spans="1:18" x14ac:dyDescent="0.2">
      <c r="A19" s="7"/>
      <c r="B19" s="7"/>
      <c r="C19" s="7"/>
      <c r="D19" s="7"/>
      <c r="E19" s="7"/>
      <c r="F19" s="7"/>
      <c r="G19" s="7"/>
      <c r="J19" s="7"/>
      <c r="K19" s="7"/>
      <c r="L19" s="7"/>
      <c r="M19" s="7"/>
      <c r="N19" s="7"/>
      <c r="O19" s="7"/>
      <c r="P19" s="7"/>
      <c r="Q19" s="7"/>
      <c r="R19" s="7"/>
    </row>
    <row r="20" spans="1:18" x14ac:dyDescent="0.2">
      <c r="A20" s="7"/>
      <c r="B20" s="7"/>
      <c r="C20" s="7"/>
      <c r="D20" s="7"/>
      <c r="E20" s="7"/>
      <c r="F20" s="7"/>
      <c r="G20" s="7"/>
      <c r="J20" s="7"/>
      <c r="K20" s="7"/>
      <c r="L20" s="7"/>
      <c r="M20" s="7"/>
      <c r="N20" s="7"/>
      <c r="O20" s="7"/>
      <c r="P20" s="7"/>
      <c r="Q20" s="7"/>
      <c r="R20" s="7"/>
    </row>
    <row r="21" spans="1:18" x14ac:dyDescent="0.2">
      <c r="A21" s="7"/>
      <c r="B21" s="7"/>
      <c r="C21" s="7"/>
      <c r="D21" s="7"/>
      <c r="E21" s="7"/>
      <c r="F21" s="7"/>
      <c r="G21" s="7"/>
      <c r="J21" s="7"/>
      <c r="K21" s="7"/>
      <c r="L21" s="7"/>
      <c r="M21" s="7"/>
      <c r="N21" s="7"/>
      <c r="O21" s="7"/>
      <c r="P21" s="7"/>
      <c r="Q21" s="7"/>
      <c r="R21" s="7"/>
    </row>
    <row r="22" spans="1:18" x14ac:dyDescent="0.2">
      <c r="A22" s="7"/>
      <c r="B22" s="7"/>
      <c r="C22" s="7"/>
      <c r="D22" s="7"/>
      <c r="E22" s="7"/>
      <c r="F22" s="7"/>
      <c r="G22" s="7"/>
      <c r="J22" s="7"/>
      <c r="K22" s="7"/>
      <c r="L22" s="7"/>
      <c r="M22" s="7"/>
      <c r="N22" s="7"/>
      <c r="O22" s="7"/>
      <c r="P22" s="7"/>
      <c r="Q22" s="7"/>
      <c r="R22" s="7"/>
    </row>
    <row r="23" spans="1:18" x14ac:dyDescent="0.2">
      <c r="A23" s="7"/>
      <c r="B23" s="7"/>
      <c r="C23" s="7"/>
      <c r="D23" s="7"/>
      <c r="E23" s="7"/>
      <c r="F23" s="7"/>
      <c r="G23" s="7"/>
      <c r="J23" s="7"/>
      <c r="K23" s="7"/>
      <c r="L23" s="7"/>
      <c r="M23" s="7"/>
      <c r="N23" s="7"/>
      <c r="O23" s="7"/>
      <c r="P23" s="7"/>
      <c r="Q23" s="7"/>
      <c r="R23" s="7"/>
    </row>
    <row r="24" spans="1:18" x14ac:dyDescent="0.2">
      <c r="A24" s="7"/>
      <c r="B24" s="7"/>
      <c r="C24" s="7"/>
      <c r="D24" s="7"/>
      <c r="E24" s="7"/>
      <c r="F24" s="7"/>
      <c r="G24" s="7"/>
      <c r="J24" s="7"/>
      <c r="K24" s="7"/>
      <c r="L24" s="7"/>
      <c r="M24" s="7"/>
      <c r="N24" s="7"/>
      <c r="O24" s="7"/>
      <c r="P24" s="7"/>
      <c r="Q24" s="7"/>
      <c r="R24" s="7"/>
    </row>
    <row r="25" spans="1:18" x14ac:dyDescent="0.2">
      <c r="A25" s="7"/>
      <c r="B25" s="7"/>
      <c r="C25" s="7"/>
      <c r="D25" s="7"/>
      <c r="E25" s="7"/>
      <c r="F25" s="7"/>
      <c r="G25" s="7"/>
      <c r="J25" s="7"/>
      <c r="K25" s="7"/>
      <c r="L25" s="7"/>
      <c r="M25" s="7"/>
      <c r="N25" s="7"/>
      <c r="O25" s="7"/>
      <c r="P25" s="7"/>
      <c r="Q25" s="7"/>
      <c r="R25" s="7"/>
    </row>
  </sheetData>
  <mergeCells count="11">
    <mergeCell ref="A13:C13"/>
    <mergeCell ref="A3:C3"/>
    <mergeCell ref="A4:C4"/>
    <mergeCell ref="A5:C5"/>
    <mergeCell ref="A6:C6"/>
    <mergeCell ref="A12:C12"/>
    <mergeCell ref="A11:C11"/>
    <mergeCell ref="A7:C7"/>
    <mergeCell ref="A8:C8"/>
    <mergeCell ref="A9:C9"/>
    <mergeCell ref="A10:C1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R25"/>
  <sheetViews>
    <sheetView workbookViewId="0">
      <selection activeCell="E47" sqref="E47"/>
    </sheetView>
  </sheetViews>
  <sheetFormatPr defaultRowHeight="12.75" x14ac:dyDescent="0.2"/>
  <cols>
    <col min="8" max="8" width="9.140625" style="49"/>
    <col min="9" max="9" width="9.140625" style="6"/>
  </cols>
  <sheetData>
    <row r="1" spans="1:18" ht="15.75" x14ac:dyDescent="0.25">
      <c r="A1" s="10" t="s">
        <v>0</v>
      </c>
      <c r="B1" s="8"/>
      <c r="C1" s="8"/>
      <c r="D1" s="8"/>
      <c r="E1" s="4"/>
      <c r="F1" s="4"/>
      <c r="G1" s="4"/>
      <c r="H1" s="45"/>
      <c r="I1" s="4"/>
      <c r="J1" s="4"/>
      <c r="K1" s="7"/>
    </row>
    <row r="2" spans="1:18" ht="15.75" x14ac:dyDescent="0.25">
      <c r="A2" s="4"/>
      <c r="B2" s="3"/>
      <c r="C2" s="3"/>
      <c r="D2" s="3"/>
      <c r="E2" s="3"/>
      <c r="F2" s="3"/>
      <c r="G2" s="3"/>
      <c r="H2" s="46"/>
      <c r="I2" s="42"/>
      <c r="J2" s="3"/>
      <c r="K2" s="3"/>
    </row>
    <row r="3" spans="1:18" x14ac:dyDescent="0.2">
      <c r="A3" s="73"/>
      <c r="B3" s="73"/>
      <c r="C3" s="73"/>
      <c r="D3" s="32" t="s">
        <v>8</v>
      </c>
      <c r="E3" s="9" t="s">
        <v>9</v>
      </c>
      <c r="F3" s="9" t="s">
        <v>10</v>
      </c>
      <c r="G3" s="9" t="s">
        <v>11</v>
      </c>
      <c r="H3" s="47" t="s">
        <v>12</v>
      </c>
      <c r="I3" s="35" t="s">
        <v>13</v>
      </c>
      <c r="J3" s="6"/>
      <c r="K3" s="6"/>
      <c r="L3" s="6"/>
      <c r="M3" s="6"/>
      <c r="N3" s="6"/>
      <c r="O3" s="6"/>
      <c r="P3" s="6"/>
      <c r="Q3" s="6"/>
      <c r="R3" s="6"/>
    </row>
    <row r="4" spans="1:18" x14ac:dyDescent="0.2">
      <c r="A4" s="74" t="s">
        <v>25</v>
      </c>
      <c r="B4" s="74"/>
      <c r="C4" s="74"/>
      <c r="D4" s="34">
        <v>29.96</v>
      </c>
      <c r="E4" s="72">
        <v>13.799999999999999</v>
      </c>
      <c r="F4" s="72">
        <v>19.2</v>
      </c>
      <c r="G4" s="72">
        <v>24</v>
      </c>
      <c r="H4" s="48">
        <f>HUB!H4</f>
        <v>5</v>
      </c>
      <c r="I4" s="39">
        <f>SUM(E4:H4)</f>
        <v>62</v>
      </c>
      <c r="J4" s="7"/>
      <c r="K4" s="7"/>
      <c r="L4" s="7"/>
      <c r="M4" s="7"/>
      <c r="N4" s="7"/>
      <c r="O4" s="7"/>
      <c r="P4" s="7"/>
      <c r="Q4" s="7"/>
      <c r="R4" s="7"/>
    </row>
    <row r="5" spans="1:18" x14ac:dyDescent="0.2">
      <c r="A5" s="74" t="s">
        <v>26</v>
      </c>
      <c r="B5" s="74"/>
      <c r="C5" s="74"/>
      <c r="D5" s="34">
        <v>34.159999999999997</v>
      </c>
      <c r="E5" s="72">
        <v>13.5</v>
      </c>
      <c r="F5" s="72">
        <v>18</v>
      </c>
      <c r="G5" s="72">
        <v>22.5</v>
      </c>
      <c r="H5" s="48">
        <f>HUB!H5</f>
        <v>4.2</v>
      </c>
      <c r="I5" s="39">
        <f t="shared" ref="I5:I11" si="0">SUM(E5:H5)</f>
        <v>58.2</v>
      </c>
      <c r="J5" s="7"/>
      <c r="K5" s="7"/>
      <c r="L5" s="7"/>
      <c r="M5" s="7"/>
      <c r="N5" s="7"/>
      <c r="O5" s="7"/>
      <c r="P5" s="7"/>
      <c r="Q5" s="7"/>
      <c r="R5" s="7"/>
    </row>
    <row r="6" spans="1:18" x14ac:dyDescent="0.2">
      <c r="A6" s="74" t="s">
        <v>27</v>
      </c>
      <c r="B6" s="74"/>
      <c r="C6" s="74"/>
      <c r="D6" s="34">
        <v>27.650000000000002</v>
      </c>
      <c r="E6" s="72">
        <v>13.200000000000001</v>
      </c>
      <c r="F6" s="72">
        <v>17.600000000000001</v>
      </c>
      <c r="G6" s="72">
        <v>22.5</v>
      </c>
      <c r="H6" s="48">
        <f>HUB!H6</f>
        <v>0</v>
      </c>
      <c r="I6" s="39">
        <f t="shared" si="0"/>
        <v>53.300000000000004</v>
      </c>
      <c r="J6" s="7"/>
      <c r="K6" s="7"/>
      <c r="L6" s="7"/>
      <c r="M6" s="7"/>
      <c r="N6" s="7"/>
      <c r="O6" s="7"/>
      <c r="P6" s="7"/>
      <c r="Q6" s="7"/>
      <c r="R6" s="7"/>
    </row>
    <row r="7" spans="1:18" x14ac:dyDescent="0.2">
      <c r="A7" s="74" t="s">
        <v>28</v>
      </c>
      <c r="B7" s="74"/>
      <c r="C7" s="74"/>
      <c r="D7" s="34">
        <v>33.669999999999995</v>
      </c>
      <c r="E7" s="72">
        <v>14.399999999999999</v>
      </c>
      <c r="F7" s="72">
        <v>19.2</v>
      </c>
      <c r="G7" s="72">
        <v>24</v>
      </c>
      <c r="H7" s="48">
        <f>HUB!H7</f>
        <v>0</v>
      </c>
      <c r="I7" s="39">
        <f t="shared" si="0"/>
        <v>57.599999999999994</v>
      </c>
      <c r="J7" s="7"/>
      <c r="K7" s="7"/>
      <c r="L7" s="7"/>
      <c r="M7" s="7"/>
      <c r="N7" s="7"/>
      <c r="O7" s="7"/>
      <c r="P7" s="7"/>
      <c r="Q7" s="7"/>
      <c r="R7" s="7"/>
    </row>
    <row r="8" spans="1:18" x14ac:dyDescent="0.2">
      <c r="A8" s="74" t="s">
        <v>24</v>
      </c>
      <c r="B8" s="74"/>
      <c r="C8" s="74"/>
      <c r="D8" s="34">
        <v>26.39</v>
      </c>
      <c r="E8" s="72">
        <v>13.799999999999999</v>
      </c>
      <c r="F8" s="72">
        <v>18.399999999999999</v>
      </c>
      <c r="G8" s="72">
        <v>23</v>
      </c>
      <c r="H8" s="48">
        <f>HUB!H8</f>
        <v>0.3</v>
      </c>
      <c r="I8" s="39">
        <f t="shared" si="0"/>
        <v>55.499999999999993</v>
      </c>
      <c r="J8" s="7"/>
      <c r="K8" s="7"/>
      <c r="L8" s="7"/>
      <c r="M8" s="7"/>
      <c r="N8" s="7"/>
      <c r="O8" s="7"/>
      <c r="P8" s="7"/>
      <c r="Q8" s="7"/>
      <c r="R8" s="7"/>
    </row>
    <row r="9" spans="1:18" x14ac:dyDescent="0.2">
      <c r="A9" s="74" t="s">
        <v>29</v>
      </c>
      <c r="B9" s="74"/>
      <c r="C9" s="74"/>
      <c r="D9" s="34">
        <v>21.7</v>
      </c>
      <c r="E9" s="72">
        <v>14.399999999999999</v>
      </c>
      <c r="F9" s="72">
        <v>19.2</v>
      </c>
      <c r="G9" s="72">
        <v>24</v>
      </c>
      <c r="H9" s="48">
        <f>HUB!H9</f>
        <v>4.5999999999999996</v>
      </c>
      <c r="I9" s="39">
        <f t="shared" si="0"/>
        <v>62.199999999999996</v>
      </c>
      <c r="J9" s="7"/>
      <c r="K9" s="7"/>
      <c r="L9" s="7"/>
      <c r="M9" s="7"/>
      <c r="N9" s="7"/>
      <c r="O9" s="7"/>
      <c r="P9" s="7"/>
      <c r="Q9" s="7"/>
      <c r="R9" s="7"/>
    </row>
    <row r="10" spans="1:18" x14ac:dyDescent="0.2">
      <c r="A10" s="74" t="s">
        <v>30</v>
      </c>
      <c r="B10" s="74"/>
      <c r="C10" s="74"/>
      <c r="D10" s="34">
        <v>35</v>
      </c>
      <c r="E10" s="72">
        <v>13.200000000000001</v>
      </c>
      <c r="F10" s="72">
        <v>18</v>
      </c>
      <c r="G10" s="72">
        <v>22</v>
      </c>
      <c r="H10" s="48">
        <f>HUB!H10</f>
        <v>3</v>
      </c>
      <c r="I10" s="39">
        <f t="shared" si="0"/>
        <v>56.2</v>
      </c>
      <c r="J10" s="7"/>
      <c r="K10" s="7"/>
      <c r="L10" s="7"/>
      <c r="M10" s="7"/>
      <c r="N10" s="7"/>
      <c r="O10" s="7"/>
      <c r="P10" s="7"/>
      <c r="Q10" s="7"/>
      <c r="R10" s="7"/>
    </row>
    <row r="11" spans="1:18" x14ac:dyDescent="0.2">
      <c r="A11" s="74" t="s">
        <v>31</v>
      </c>
      <c r="B11" s="74"/>
      <c r="C11" s="74"/>
      <c r="D11" s="34">
        <v>34.300000000000004</v>
      </c>
      <c r="E11" s="72">
        <v>7.1999999999999993</v>
      </c>
      <c r="F11" s="72">
        <v>9.6</v>
      </c>
      <c r="G11" s="72">
        <v>12</v>
      </c>
      <c r="H11" s="48">
        <f>HUB!H11</f>
        <v>0</v>
      </c>
      <c r="I11" s="39">
        <f t="shared" si="0"/>
        <v>28.799999999999997</v>
      </c>
      <c r="J11" s="7"/>
      <c r="K11" s="7"/>
      <c r="L11" s="7"/>
      <c r="M11" s="7"/>
      <c r="N11" s="7"/>
      <c r="O11" s="7"/>
      <c r="P11" s="7"/>
      <c r="Q11" s="7"/>
      <c r="R11" s="7"/>
    </row>
    <row r="12" spans="1:18" x14ac:dyDescent="0.2">
      <c r="A12" s="74" t="s">
        <v>32</v>
      </c>
      <c r="B12" s="74"/>
      <c r="C12" s="74"/>
      <c r="D12" s="34">
        <v>30.03</v>
      </c>
      <c r="E12" s="72">
        <v>14.399999999999999</v>
      </c>
      <c r="F12" s="72">
        <v>17.52</v>
      </c>
      <c r="G12" s="72">
        <v>24</v>
      </c>
      <c r="H12" s="48">
        <f>HUB!H12</f>
        <v>5</v>
      </c>
      <c r="I12" s="39">
        <f>SUM(E12:H12)</f>
        <v>60.92</v>
      </c>
      <c r="J12" s="7"/>
      <c r="K12" s="7"/>
      <c r="L12" s="7"/>
      <c r="M12" s="7"/>
      <c r="N12" s="7"/>
      <c r="O12" s="7"/>
      <c r="P12" s="7"/>
      <c r="Q12" s="7"/>
      <c r="R12" s="7"/>
    </row>
    <row r="13" spans="1:18" x14ac:dyDescent="0.2">
      <c r="A13" s="74" t="s">
        <v>33</v>
      </c>
      <c r="B13" s="74"/>
      <c r="C13" s="74"/>
      <c r="D13" s="34">
        <v>29.82</v>
      </c>
      <c r="E13" s="72">
        <v>7.1999999999999993</v>
      </c>
      <c r="F13" s="72">
        <v>9.6</v>
      </c>
      <c r="G13" s="72">
        <v>12</v>
      </c>
      <c r="H13" s="48">
        <f>HUB!H13</f>
        <v>5</v>
      </c>
      <c r="I13" s="39">
        <f t="shared" ref="I13" si="1">SUM(E13:H13)</f>
        <v>33.799999999999997</v>
      </c>
      <c r="J13" s="7"/>
      <c r="K13" s="7"/>
      <c r="L13" s="7"/>
      <c r="M13" s="7"/>
      <c r="N13" s="7"/>
      <c r="O13" s="7"/>
      <c r="P13" s="7"/>
      <c r="Q13" s="7"/>
      <c r="R13" s="7"/>
    </row>
    <row r="14" spans="1:18" x14ac:dyDescent="0.2">
      <c r="A14" s="74"/>
      <c r="B14" s="74"/>
      <c r="C14" s="74"/>
      <c r="D14" s="7"/>
      <c r="E14" s="7"/>
      <c r="F14" s="7"/>
      <c r="G14" s="7"/>
      <c r="J14" s="7"/>
      <c r="K14" s="7"/>
      <c r="L14" s="7"/>
      <c r="M14" s="7"/>
      <c r="N14" s="7"/>
      <c r="O14" s="7"/>
      <c r="P14" s="7"/>
      <c r="Q14" s="7"/>
      <c r="R14" s="7"/>
    </row>
    <row r="15" spans="1:18" x14ac:dyDescent="0.2">
      <c r="A15" s="74"/>
      <c r="B15" s="74"/>
      <c r="C15" s="74"/>
      <c r="D15" s="7"/>
      <c r="E15" s="7"/>
      <c r="F15" s="7"/>
      <c r="G15" s="7"/>
      <c r="J15" s="7"/>
      <c r="K15" s="7"/>
      <c r="L15" s="7"/>
      <c r="M15" s="7"/>
      <c r="N15" s="7"/>
      <c r="O15" s="7"/>
      <c r="P15" s="7"/>
      <c r="Q15" s="7"/>
      <c r="R15" s="7"/>
    </row>
    <row r="16" spans="1:18" x14ac:dyDescent="0.2">
      <c r="A16" s="74"/>
      <c r="B16" s="74"/>
      <c r="C16" s="74"/>
      <c r="D16" s="7"/>
      <c r="E16" s="7"/>
      <c r="F16" s="7"/>
      <c r="G16" s="7"/>
      <c r="J16" s="7"/>
      <c r="K16" s="7"/>
      <c r="L16" s="7"/>
      <c r="M16" s="7"/>
      <c r="N16" s="7"/>
      <c r="O16" s="7"/>
      <c r="P16" s="7"/>
      <c r="Q16" s="7"/>
      <c r="R16" s="7"/>
    </row>
    <row r="17" spans="1:18" x14ac:dyDescent="0.2">
      <c r="A17" s="74"/>
      <c r="B17" s="74"/>
      <c r="C17" s="74"/>
      <c r="D17" s="7"/>
      <c r="E17" s="7"/>
      <c r="F17" s="7"/>
      <c r="G17" s="7"/>
      <c r="J17" s="7"/>
      <c r="K17" s="7"/>
      <c r="L17" s="7"/>
      <c r="M17" s="7"/>
      <c r="N17" s="7"/>
      <c r="O17" s="7"/>
      <c r="P17" s="7"/>
      <c r="Q17" s="7"/>
      <c r="R17" s="7"/>
    </row>
    <row r="18" spans="1:18" x14ac:dyDescent="0.2">
      <c r="A18" s="74"/>
      <c r="B18" s="74"/>
      <c r="C18" s="74"/>
      <c r="D18" s="7"/>
      <c r="E18" s="7"/>
      <c r="F18" s="7"/>
      <c r="G18" s="7"/>
      <c r="J18" s="7"/>
      <c r="K18" s="7"/>
      <c r="L18" s="7"/>
      <c r="M18" s="7"/>
      <c r="N18" s="7"/>
      <c r="O18" s="7"/>
      <c r="P18" s="7"/>
      <c r="Q18" s="7"/>
      <c r="R18" s="7"/>
    </row>
    <row r="19" spans="1:18" x14ac:dyDescent="0.2">
      <c r="A19" s="74"/>
      <c r="B19" s="74"/>
      <c r="C19" s="74"/>
      <c r="D19" s="7"/>
      <c r="E19" s="7"/>
      <c r="F19" s="7"/>
      <c r="G19" s="7"/>
      <c r="J19" s="7"/>
      <c r="K19" s="7"/>
      <c r="L19" s="7"/>
      <c r="M19" s="7"/>
      <c r="N19" s="7"/>
      <c r="O19" s="7"/>
      <c r="P19" s="7"/>
      <c r="Q19" s="7"/>
      <c r="R19" s="7"/>
    </row>
    <row r="20" spans="1:18" x14ac:dyDescent="0.2">
      <c r="A20" s="74"/>
      <c r="B20" s="74"/>
      <c r="C20" s="74"/>
      <c r="D20" s="7"/>
      <c r="E20" s="7"/>
      <c r="F20" s="7"/>
      <c r="G20" s="7"/>
      <c r="J20" s="7"/>
      <c r="K20" s="7"/>
      <c r="L20" s="7"/>
      <c r="M20" s="7"/>
      <c r="N20" s="7"/>
      <c r="O20" s="7"/>
      <c r="P20" s="7"/>
      <c r="Q20" s="7"/>
      <c r="R20" s="7"/>
    </row>
    <row r="21" spans="1:18" x14ac:dyDescent="0.2">
      <c r="A21" s="74"/>
      <c r="B21" s="74"/>
      <c r="C21" s="74"/>
      <c r="D21" s="7"/>
      <c r="E21" s="7"/>
      <c r="F21" s="7"/>
      <c r="G21" s="7"/>
      <c r="J21" s="7"/>
      <c r="K21" s="7"/>
      <c r="L21" s="7"/>
      <c r="M21" s="7"/>
      <c r="N21" s="7"/>
      <c r="O21" s="7"/>
      <c r="P21" s="7"/>
      <c r="Q21" s="7"/>
      <c r="R21" s="7"/>
    </row>
    <row r="22" spans="1:18" x14ac:dyDescent="0.2">
      <c r="A22" s="74"/>
      <c r="B22" s="74"/>
      <c r="C22" s="74"/>
      <c r="D22" s="7"/>
      <c r="E22" s="7"/>
      <c r="F22" s="7"/>
      <c r="G22" s="7"/>
      <c r="J22" s="7"/>
      <c r="K22" s="7"/>
      <c r="L22" s="7"/>
      <c r="M22" s="7"/>
      <c r="N22" s="7"/>
      <c r="O22" s="7"/>
      <c r="P22" s="7"/>
      <c r="Q22" s="7"/>
      <c r="R22" s="7"/>
    </row>
    <row r="23" spans="1:18" x14ac:dyDescent="0.2">
      <c r="A23" s="74"/>
      <c r="B23" s="74"/>
      <c r="C23" s="74"/>
      <c r="D23" s="7"/>
      <c r="E23" s="7"/>
      <c r="F23" s="7"/>
      <c r="G23" s="7"/>
      <c r="J23" s="7"/>
      <c r="K23" s="7"/>
      <c r="L23" s="7"/>
      <c r="M23" s="7"/>
      <c r="N23" s="7"/>
      <c r="O23" s="7"/>
      <c r="P23" s="7"/>
      <c r="Q23" s="7"/>
      <c r="R23" s="7"/>
    </row>
    <row r="24" spans="1:18" x14ac:dyDescent="0.2">
      <c r="A24" s="7"/>
      <c r="B24" s="7"/>
      <c r="C24" s="7"/>
      <c r="D24" s="7"/>
      <c r="E24" s="7"/>
      <c r="F24" s="7"/>
      <c r="G24" s="7"/>
      <c r="J24" s="7"/>
      <c r="K24" s="7"/>
      <c r="L24" s="7"/>
      <c r="M24" s="7"/>
      <c r="N24" s="7"/>
      <c r="O24" s="7"/>
      <c r="P24" s="7"/>
      <c r="Q24" s="7"/>
      <c r="R24" s="7"/>
    </row>
    <row r="25" spans="1:18" x14ac:dyDescent="0.2">
      <c r="A25" s="7"/>
      <c r="B25" s="7"/>
      <c r="C25" s="7"/>
      <c r="D25" s="7"/>
      <c r="E25" s="7"/>
      <c r="F25" s="7"/>
      <c r="G25" s="7"/>
      <c r="J25" s="7"/>
      <c r="K25" s="7"/>
      <c r="L25" s="7"/>
      <c r="M25" s="7"/>
      <c r="N25" s="7"/>
      <c r="O25" s="7"/>
      <c r="P25" s="7"/>
      <c r="Q25" s="7"/>
      <c r="R25" s="7"/>
    </row>
  </sheetData>
  <mergeCells count="21">
    <mergeCell ref="A3:C3"/>
    <mergeCell ref="A4:C4"/>
    <mergeCell ref="A5:C5"/>
    <mergeCell ref="A6:C6"/>
    <mergeCell ref="A12:C12"/>
    <mergeCell ref="A11:C11"/>
    <mergeCell ref="A7:C7"/>
    <mergeCell ref="A8:C8"/>
    <mergeCell ref="A9:C9"/>
    <mergeCell ref="A10:C10"/>
    <mergeCell ref="A13:C13"/>
    <mergeCell ref="A14:C14"/>
    <mergeCell ref="A15:C15"/>
    <mergeCell ref="A16:C16"/>
    <mergeCell ref="A17:C17"/>
    <mergeCell ref="A23:C23"/>
    <mergeCell ref="A18:C18"/>
    <mergeCell ref="A19:C19"/>
    <mergeCell ref="A20:C20"/>
    <mergeCell ref="A21:C21"/>
    <mergeCell ref="A22:C2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R25"/>
  <sheetViews>
    <sheetView zoomScaleNormal="100" workbookViewId="0">
      <selection activeCell="H4" sqref="H4:H13"/>
    </sheetView>
  </sheetViews>
  <sheetFormatPr defaultRowHeight="12.75" x14ac:dyDescent="0.2"/>
  <cols>
    <col min="8" max="8" width="9.140625" style="49"/>
    <col min="9" max="9" width="9.140625" style="6"/>
  </cols>
  <sheetData>
    <row r="1" spans="1:18" ht="15.75" x14ac:dyDescent="0.25">
      <c r="A1" s="10" t="s">
        <v>0</v>
      </c>
      <c r="B1" s="8"/>
      <c r="C1" s="8"/>
      <c r="D1" s="8"/>
      <c r="E1" s="4"/>
      <c r="F1" s="4"/>
      <c r="G1" s="4"/>
      <c r="H1" s="45"/>
      <c r="I1" s="4"/>
      <c r="J1" s="4"/>
      <c r="K1" s="7"/>
    </row>
    <row r="2" spans="1:18" ht="15.75" x14ac:dyDescent="0.25">
      <c r="A2" s="4"/>
      <c r="B2" s="3"/>
      <c r="C2" s="3"/>
      <c r="D2" s="3"/>
      <c r="E2" s="3"/>
      <c r="F2" s="3"/>
      <c r="G2" s="3"/>
      <c r="H2" s="46"/>
      <c r="I2" s="42"/>
      <c r="J2" s="3"/>
      <c r="K2" s="3"/>
    </row>
    <row r="3" spans="1:18" x14ac:dyDescent="0.2">
      <c r="A3" s="73"/>
      <c r="B3" s="73"/>
      <c r="C3" s="73"/>
      <c r="D3" s="32" t="s">
        <v>8</v>
      </c>
      <c r="E3" s="9" t="s">
        <v>9</v>
      </c>
      <c r="F3" s="9" t="s">
        <v>10</v>
      </c>
      <c r="G3" s="9" t="s">
        <v>11</v>
      </c>
      <c r="H3" s="47" t="s">
        <v>12</v>
      </c>
      <c r="I3" s="35" t="s">
        <v>13</v>
      </c>
      <c r="J3" s="6"/>
      <c r="K3" s="6"/>
      <c r="L3" s="6"/>
      <c r="M3" s="6"/>
      <c r="N3" s="6"/>
      <c r="O3" s="6"/>
      <c r="P3" s="6"/>
      <c r="Q3" s="6"/>
      <c r="R3" s="6"/>
    </row>
    <row r="4" spans="1:18" x14ac:dyDescent="0.2">
      <c r="A4" s="74" t="s">
        <v>25</v>
      </c>
      <c r="B4" s="74"/>
      <c r="C4" s="74"/>
      <c r="D4" s="34">
        <v>0</v>
      </c>
      <c r="E4" s="23">
        <v>0</v>
      </c>
      <c r="F4" s="23">
        <v>0</v>
      </c>
      <c r="G4" s="23">
        <v>0</v>
      </c>
      <c r="H4" s="50">
        <v>5</v>
      </c>
      <c r="I4" s="39">
        <f>SUM(E4:H4)</f>
        <v>5</v>
      </c>
      <c r="J4" s="7"/>
      <c r="K4" s="7"/>
      <c r="L4" s="7"/>
      <c r="M4" s="7"/>
      <c r="N4" s="7"/>
      <c r="O4" s="7"/>
      <c r="P4" s="7"/>
      <c r="Q4" s="7"/>
      <c r="R4" s="7"/>
    </row>
    <row r="5" spans="1:18" x14ac:dyDescent="0.2">
      <c r="A5" s="74" t="s">
        <v>26</v>
      </c>
      <c r="B5" s="74"/>
      <c r="C5" s="74"/>
      <c r="D5" s="34">
        <v>0</v>
      </c>
      <c r="E5" s="23">
        <v>0</v>
      </c>
      <c r="F5" s="23">
        <v>0</v>
      </c>
      <c r="G5" s="23">
        <v>0</v>
      </c>
      <c r="H5" s="50">
        <v>4.2</v>
      </c>
      <c r="I5" s="39">
        <f t="shared" ref="I5:I11" si="0">SUM(E5:H5)</f>
        <v>4.2</v>
      </c>
      <c r="J5" s="7"/>
      <c r="K5" s="7"/>
      <c r="L5" s="7"/>
      <c r="M5" s="7"/>
      <c r="N5" s="7"/>
      <c r="O5" s="7"/>
      <c r="P5" s="7"/>
      <c r="Q5" s="7"/>
      <c r="R5" s="7"/>
    </row>
    <row r="6" spans="1:18" x14ac:dyDescent="0.2">
      <c r="A6" s="74" t="s">
        <v>27</v>
      </c>
      <c r="B6" s="74"/>
      <c r="C6" s="74"/>
      <c r="D6" s="34">
        <v>0</v>
      </c>
      <c r="E6" s="23">
        <v>0</v>
      </c>
      <c r="F6" s="23">
        <v>0</v>
      </c>
      <c r="G6" s="23">
        <v>0</v>
      </c>
      <c r="H6" s="50">
        <v>0</v>
      </c>
      <c r="I6" s="39">
        <f t="shared" si="0"/>
        <v>0</v>
      </c>
      <c r="J6" s="7"/>
      <c r="K6" s="7"/>
      <c r="L6" s="7"/>
      <c r="M6" s="7"/>
      <c r="N6" s="7"/>
      <c r="O6" s="7"/>
      <c r="P6" s="7"/>
      <c r="Q6" s="7"/>
      <c r="R6" s="7"/>
    </row>
    <row r="7" spans="1:18" x14ac:dyDescent="0.2">
      <c r="A7" s="74" t="s">
        <v>28</v>
      </c>
      <c r="B7" s="74"/>
      <c r="C7" s="74"/>
      <c r="D7" s="34">
        <v>0</v>
      </c>
      <c r="E7" s="23">
        <v>0</v>
      </c>
      <c r="F7" s="23">
        <v>0</v>
      </c>
      <c r="G7" s="23">
        <v>0</v>
      </c>
      <c r="H7" s="50">
        <v>0</v>
      </c>
      <c r="I7" s="39">
        <f t="shared" si="0"/>
        <v>0</v>
      </c>
      <c r="J7" s="7"/>
      <c r="K7" s="7"/>
      <c r="L7" s="7"/>
      <c r="M7" s="7"/>
      <c r="N7" s="7"/>
      <c r="O7" s="7"/>
      <c r="P7" s="7"/>
      <c r="Q7" s="7"/>
      <c r="R7" s="7"/>
    </row>
    <row r="8" spans="1:18" x14ac:dyDescent="0.2">
      <c r="A8" s="74" t="s">
        <v>24</v>
      </c>
      <c r="B8" s="74"/>
      <c r="C8" s="74"/>
      <c r="D8" s="34">
        <v>0</v>
      </c>
      <c r="E8" s="23">
        <v>0</v>
      </c>
      <c r="F8" s="23">
        <v>0</v>
      </c>
      <c r="G8" s="23">
        <v>0</v>
      </c>
      <c r="H8" s="50">
        <v>0.3</v>
      </c>
      <c r="I8" s="39">
        <f t="shared" si="0"/>
        <v>0.3</v>
      </c>
      <c r="J8" s="7"/>
      <c r="K8" s="7"/>
      <c r="L8" s="7"/>
      <c r="M8" s="7"/>
      <c r="N8" s="7"/>
      <c r="O8" s="7"/>
      <c r="P8" s="7"/>
      <c r="Q8" s="7"/>
      <c r="R8" s="7"/>
    </row>
    <row r="9" spans="1:18" x14ac:dyDescent="0.2">
      <c r="A9" s="74" t="s">
        <v>29</v>
      </c>
      <c r="B9" s="74"/>
      <c r="C9" s="74"/>
      <c r="D9" s="34">
        <v>0</v>
      </c>
      <c r="E9" s="23">
        <v>0</v>
      </c>
      <c r="F9" s="23">
        <v>0</v>
      </c>
      <c r="G9" s="23">
        <v>0</v>
      </c>
      <c r="H9" s="50">
        <v>4.5999999999999996</v>
      </c>
      <c r="I9" s="39">
        <f t="shared" si="0"/>
        <v>4.5999999999999996</v>
      </c>
      <c r="J9" s="7"/>
      <c r="K9" s="7"/>
      <c r="L9" s="7"/>
      <c r="M9" s="7"/>
      <c r="N9" s="7"/>
      <c r="O9" s="7"/>
      <c r="P9" s="7"/>
      <c r="Q9" s="7"/>
      <c r="R9" s="7"/>
    </row>
    <row r="10" spans="1:18" x14ac:dyDescent="0.2">
      <c r="A10" s="74" t="s">
        <v>30</v>
      </c>
      <c r="B10" s="74"/>
      <c r="C10" s="74"/>
      <c r="D10" s="34">
        <v>0</v>
      </c>
      <c r="E10" s="23">
        <v>0</v>
      </c>
      <c r="F10" s="23">
        <v>0</v>
      </c>
      <c r="G10" s="23">
        <v>0</v>
      </c>
      <c r="H10" s="50">
        <v>3</v>
      </c>
      <c r="I10" s="39">
        <f t="shared" si="0"/>
        <v>3</v>
      </c>
      <c r="J10" s="7"/>
      <c r="K10" s="7"/>
      <c r="L10" s="7"/>
      <c r="M10" s="7"/>
      <c r="N10" s="7"/>
      <c r="O10" s="7"/>
      <c r="P10" s="7"/>
      <c r="Q10" s="7"/>
      <c r="R10" s="7"/>
    </row>
    <row r="11" spans="1:18" x14ac:dyDescent="0.2">
      <c r="A11" s="74" t="s">
        <v>31</v>
      </c>
      <c r="B11" s="74"/>
      <c r="C11" s="74"/>
      <c r="D11" s="34">
        <v>0</v>
      </c>
      <c r="E11" s="23">
        <v>0</v>
      </c>
      <c r="F11" s="23">
        <v>0</v>
      </c>
      <c r="G11" s="23">
        <v>0</v>
      </c>
      <c r="H11" s="50">
        <v>0</v>
      </c>
      <c r="I11" s="39">
        <f t="shared" si="0"/>
        <v>0</v>
      </c>
      <c r="J11" s="7"/>
      <c r="K11" s="7"/>
      <c r="L11" s="7"/>
      <c r="M11" s="7"/>
      <c r="N11" s="7"/>
      <c r="O11" s="7"/>
      <c r="P11" s="7"/>
      <c r="Q11" s="7"/>
      <c r="R11" s="7"/>
    </row>
    <row r="12" spans="1:18" x14ac:dyDescent="0.2">
      <c r="A12" s="74" t="s">
        <v>32</v>
      </c>
      <c r="B12" s="74"/>
      <c r="C12" s="74"/>
      <c r="D12" s="34">
        <v>0</v>
      </c>
      <c r="E12" s="44">
        <v>0</v>
      </c>
      <c r="F12" s="44">
        <v>0</v>
      </c>
      <c r="G12" s="44">
        <v>0</v>
      </c>
      <c r="H12" s="50">
        <v>5</v>
      </c>
      <c r="I12" s="39">
        <f>SUM(E12:H12)</f>
        <v>5</v>
      </c>
      <c r="J12" s="7"/>
      <c r="K12" s="7"/>
      <c r="L12" s="7"/>
      <c r="M12" s="7"/>
      <c r="N12" s="7"/>
      <c r="O12" s="7"/>
      <c r="P12" s="7"/>
      <c r="Q12" s="7"/>
      <c r="R12" s="7"/>
    </row>
    <row r="13" spans="1:18" x14ac:dyDescent="0.2">
      <c r="A13" s="74" t="s">
        <v>33</v>
      </c>
      <c r="B13" s="74"/>
      <c r="C13" s="74"/>
      <c r="D13" s="34">
        <v>0</v>
      </c>
      <c r="E13" s="44">
        <v>0</v>
      </c>
      <c r="F13" s="44">
        <v>0</v>
      </c>
      <c r="G13" s="44">
        <v>0</v>
      </c>
      <c r="H13" s="50">
        <v>5</v>
      </c>
      <c r="I13" s="39">
        <f t="shared" ref="I13" si="1">SUM(E13:H13)</f>
        <v>5</v>
      </c>
      <c r="J13" s="7"/>
      <c r="K13" s="7"/>
      <c r="L13" s="7"/>
      <c r="M13" s="7"/>
      <c r="N13" s="7"/>
      <c r="O13" s="7"/>
      <c r="P13" s="7"/>
      <c r="Q13" s="7"/>
      <c r="R13" s="7"/>
    </row>
    <row r="14" spans="1:18" x14ac:dyDescent="0.2">
      <c r="A14" s="7"/>
      <c r="B14" s="7"/>
      <c r="C14" s="7"/>
      <c r="D14" s="7"/>
      <c r="E14" s="7"/>
      <c r="F14" s="7"/>
      <c r="G14" s="7"/>
      <c r="J14" s="7"/>
      <c r="K14" s="7"/>
      <c r="L14" s="7"/>
      <c r="M14" s="7"/>
      <c r="N14" s="7"/>
      <c r="O14" s="7"/>
      <c r="P14" s="7"/>
      <c r="Q14" s="7"/>
      <c r="R14" s="7"/>
    </row>
    <row r="15" spans="1:18" x14ac:dyDescent="0.2">
      <c r="A15" s="7"/>
      <c r="B15" s="7"/>
      <c r="C15" s="7"/>
      <c r="D15" s="7"/>
      <c r="E15" s="7"/>
      <c r="F15" s="7"/>
      <c r="G15" s="7"/>
      <c r="J15" s="7"/>
      <c r="K15" s="7"/>
      <c r="L15" s="7"/>
      <c r="M15" s="7"/>
      <c r="N15" s="7"/>
      <c r="O15" s="7"/>
      <c r="P15" s="7"/>
      <c r="Q15" s="7"/>
      <c r="R15" s="7"/>
    </row>
    <row r="16" spans="1:18" x14ac:dyDescent="0.2">
      <c r="A16" s="7"/>
      <c r="B16" s="7"/>
      <c r="C16" s="7"/>
      <c r="D16" s="7"/>
      <c r="E16" s="7"/>
      <c r="F16" s="7"/>
      <c r="G16" s="7"/>
      <c r="J16" s="7"/>
      <c r="K16" s="7"/>
      <c r="L16" s="7"/>
      <c r="M16" s="7"/>
      <c r="N16" s="7"/>
      <c r="O16" s="7"/>
      <c r="P16" s="7"/>
      <c r="Q16" s="7"/>
      <c r="R16" s="7"/>
    </row>
    <row r="17" spans="1:18" x14ac:dyDescent="0.2">
      <c r="A17" s="7"/>
      <c r="B17" s="7"/>
      <c r="C17" s="7"/>
      <c r="D17" s="7"/>
      <c r="E17" s="7"/>
      <c r="F17" s="7"/>
      <c r="G17" s="7"/>
      <c r="J17" s="7"/>
      <c r="K17" s="7"/>
      <c r="L17" s="7"/>
      <c r="M17" s="7"/>
      <c r="N17" s="7"/>
      <c r="O17" s="7"/>
      <c r="P17" s="7"/>
      <c r="Q17" s="7"/>
      <c r="R17" s="7"/>
    </row>
    <row r="18" spans="1:18" x14ac:dyDescent="0.2">
      <c r="A18" s="7"/>
      <c r="B18" s="7"/>
      <c r="C18" s="7"/>
      <c r="D18" s="7"/>
      <c r="E18" s="7"/>
      <c r="F18" s="7"/>
      <c r="G18" s="7"/>
      <c r="J18" s="7"/>
      <c r="K18" s="7"/>
      <c r="L18" s="7"/>
      <c r="M18" s="7"/>
      <c r="N18" s="7"/>
      <c r="O18" s="7"/>
      <c r="P18" s="7"/>
      <c r="Q18" s="7"/>
      <c r="R18" s="7"/>
    </row>
    <row r="19" spans="1:18" x14ac:dyDescent="0.2">
      <c r="A19" s="7"/>
      <c r="B19" s="7"/>
      <c r="C19" s="7"/>
      <c r="D19" s="7"/>
      <c r="E19" s="7"/>
      <c r="F19" s="7"/>
      <c r="G19" s="7"/>
      <c r="J19" s="7"/>
      <c r="K19" s="7"/>
      <c r="L19" s="7"/>
      <c r="M19" s="7"/>
      <c r="N19" s="7"/>
      <c r="O19" s="7"/>
      <c r="P19" s="7"/>
      <c r="Q19" s="7"/>
      <c r="R19" s="7"/>
    </row>
    <row r="20" spans="1:18" x14ac:dyDescent="0.2">
      <c r="A20" s="7"/>
      <c r="B20" s="7"/>
      <c r="C20" s="7"/>
      <c r="D20" s="7"/>
      <c r="E20" s="7"/>
      <c r="F20" s="7"/>
      <c r="G20" s="7"/>
      <c r="J20" s="7"/>
      <c r="K20" s="7"/>
      <c r="L20" s="7"/>
      <c r="M20" s="7"/>
      <c r="N20" s="7"/>
      <c r="O20" s="7"/>
      <c r="P20" s="7"/>
      <c r="Q20" s="7"/>
      <c r="R20" s="7"/>
    </row>
    <row r="21" spans="1:18" x14ac:dyDescent="0.2">
      <c r="A21" s="7"/>
      <c r="B21" s="7"/>
      <c r="C21" s="7"/>
      <c r="D21" s="7"/>
      <c r="E21" s="7"/>
      <c r="F21" s="7"/>
      <c r="G21" s="7"/>
      <c r="J21" s="7"/>
      <c r="K21" s="7"/>
      <c r="L21" s="7"/>
      <c r="M21" s="7"/>
      <c r="N21" s="7"/>
      <c r="O21" s="7"/>
      <c r="P21" s="7"/>
      <c r="Q21" s="7"/>
      <c r="R21" s="7"/>
    </row>
    <row r="22" spans="1:18" x14ac:dyDescent="0.2">
      <c r="A22" s="7"/>
      <c r="B22" s="7"/>
      <c r="C22" s="7"/>
      <c r="D22" s="7"/>
      <c r="E22" s="7"/>
      <c r="F22" s="7"/>
      <c r="G22" s="7"/>
      <c r="J22" s="7"/>
      <c r="K22" s="7"/>
      <c r="L22" s="7"/>
      <c r="M22" s="7"/>
      <c r="N22" s="7"/>
      <c r="O22" s="7"/>
      <c r="P22" s="7"/>
      <c r="Q22" s="7"/>
      <c r="R22" s="7"/>
    </row>
    <row r="23" spans="1:18" x14ac:dyDescent="0.2">
      <c r="A23" s="7"/>
      <c r="B23" s="7"/>
      <c r="C23" s="7"/>
      <c r="D23" s="7"/>
      <c r="E23" s="7"/>
      <c r="F23" s="7"/>
      <c r="G23" s="7"/>
      <c r="J23" s="7"/>
      <c r="K23" s="7"/>
      <c r="L23" s="7"/>
      <c r="M23" s="7"/>
      <c r="N23" s="7"/>
      <c r="O23" s="7"/>
      <c r="P23" s="7"/>
      <c r="Q23" s="7"/>
      <c r="R23" s="7"/>
    </row>
    <row r="24" spans="1:18" x14ac:dyDescent="0.2">
      <c r="A24" s="7"/>
      <c r="B24" s="7"/>
      <c r="C24" s="7"/>
      <c r="D24" s="7"/>
      <c r="E24" s="7"/>
      <c r="F24" s="7"/>
      <c r="G24" s="7"/>
      <c r="J24" s="7"/>
      <c r="K24" s="7"/>
      <c r="L24" s="7"/>
      <c r="M24" s="7"/>
      <c r="N24" s="7"/>
      <c r="O24" s="7"/>
      <c r="P24" s="7"/>
      <c r="Q24" s="7"/>
      <c r="R24" s="7"/>
    </row>
    <row r="25" spans="1:18" x14ac:dyDescent="0.2">
      <c r="A25" s="7"/>
      <c r="B25" s="7"/>
      <c r="C25" s="7"/>
      <c r="D25" s="7"/>
      <c r="E25" s="7"/>
      <c r="F25" s="7"/>
      <c r="G25" s="7"/>
      <c r="J25" s="7"/>
      <c r="K25" s="7"/>
      <c r="L25" s="7"/>
      <c r="M25" s="7"/>
      <c r="N25" s="7"/>
      <c r="O25" s="7"/>
      <c r="P25" s="7"/>
      <c r="Q25" s="7"/>
      <c r="R25" s="7"/>
    </row>
  </sheetData>
  <mergeCells count="11">
    <mergeCell ref="A12:C12"/>
    <mergeCell ref="A13:C13"/>
    <mergeCell ref="A3:C3"/>
    <mergeCell ref="A4:C4"/>
    <mergeCell ref="A5:C5"/>
    <mergeCell ref="A6:C6"/>
    <mergeCell ref="A11:C11"/>
    <mergeCell ref="A7:C7"/>
    <mergeCell ref="A8:C8"/>
    <mergeCell ref="A9:C9"/>
    <mergeCell ref="A10:C1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topLeftCell="A5" zoomScale="145" zoomScaleNormal="145" workbookViewId="0">
      <selection activeCell="P6" sqref="P6"/>
    </sheetView>
  </sheetViews>
  <sheetFormatPr defaultRowHeight="15" x14ac:dyDescent="0.2"/>
  <cols>
    <col min="1" max="1" width="33" style="14" customWidth="1"/>
    <col min="2" max="8" width="7.7109375" style="14" customWidth="1"/>
    <col min="9" max="10" width="7.5703125" style="14" customWidth="1"/>
    <col min="11" max="13" width="7.7109375" style="14" customWidth="1"/>
    <col min="14" max="16384" width="9.140625" style="14"/>
  </cols>
  <sheetData>
    <row r="1" spans="1:16" ht="15.75" x14ac:dyDescent="0.25">
      <c r="A1" s="11" t="s">
        <v>14</v>
      </c>
      <c r="B1" s="12"/>
      <c r="C1" s="11"/>
      <c r="D1" s="11"/>
      <c r="E1" s="11"/>
      <c r="F1" s="11"/>
      <c r="G1" s="11"/>
      <c r="H1" s="11"/>
      <c r="I1" s="11"/>
      <c r="J1" s="13"/>
      <c r="K1" s="13"/>
    </row>
    <row r="2" spans="1:16" ht="6" customHeight="1" x14ac:dyDescent="0.25">
      <c r="A2" s="11"/>
      <c r="B2" s="12"/>
      <c r="C2" s="11"/>
      <c r="D2" s="11"/>
      <c r="E2" s="11"/>
      <c r="F2" s="11"/>
      <c r="G2" s="11"/>
      <c r="H2" s="11"/>
      <c r="I2" s="11"/>
      <c r="J2" s="13"/>
      <c r="K2" s="13"/>
    </row>
    <row r="3" spans="1:16" ht="15.75" x14ac:dyDescent="0.25">
      <c r="A3" s="77" t="s">
        <v>34</v>
      </c>
      <c r="B3" s="77"/>
      <c r="C3" s="77"/>
      <c r="D3" s="77"/>
      <c r="E3" s="77"/>
      <c r="F3" s="77"/>
      <c r="G3" s="77"/>
      <c r="H3" s="77"/>
      <c r="I3" s="77"/>
      <c r="J3" s="13"/>
      <c r="K3" s="13"/>
    </row>
    <row r="4" spans="1:16" x14ac:dyDescent="0.2">
      <c r="A4" s="12"/>
      <c r="B4" s="12"/>
      <c r="C4" s="12"/>
      <c r="D4" s="12"/>
      <c r="E4" s="12"/>
      <c r="F4" s="12"/>
      <c r="G4" s="12"/>
      <c r="H4" s="15"/>
      <c r="I4" s="15"/>
      <c r="J4" s="16"/>
      <c r="K4" s="16"/>
    </row>
    <row r="5" spans="1:16" ht="15.75" x14ac:dyDescent="0.25">
      <c r="H5" s="75" t="s">
        <v>20</v>
      </c>
      <c r="I5" s="75"/>
      <c r="J5" s="17"/>
      <c r="K5" s="18"/>
      <c r="L5" s="76" t="s">
        <v>21</v>
      </c>
      <c r="M5" s="76"/>
      <c r="N5" s="18"/>
      <c r="O5" s="75" t="s">
        <v>22</v>
      </c>
      <c r="P5" s="75"/>
    </row>
    <row r="6" spans="1:16" s="21" customFormat="1" ht="135" customHeight="1" x14ac:dyDescent="0.2">
      <c r="A6" s="19"/>
      <c r="B6" s="20" t="s">
        <v>2</v>
      </c>
      <c r="C6" s="20" t="s">
        <v>3</v>
      </c>
      <c r="D6" s="20" t="s">
        <v>4</v>
      </c>
      <c r="E6" s="20" t="s">
        <v>5</v>
      </c>
      <c r="F6" s="20" t="s">
        <v>6</v>
      </c>
      <c r="G6" s="20" t="s">
        <v>7</v>
      </c>
      <c r="H6" s="20" t="s">
        <v>15</v>
      </c>
      <c r="I6" s="36" t="s">
        <v>16</v>
      </c>
      <c r="K6" s="30" t="str">
        <f>G6</f>
        <v>Evaluator 6</v>
      </c>
      <c r="L6" s="30" t="s">
        <v>18</v>
      </c>
      <c r="M6" s="41" t="s">
        <v>17</v>
      </c>
      <c r="O6" s="20" t="s">
        <v>1</v>
      </c>
      <c r="P6" s="36" t="s">
        <v>19</v>
      </c>
    </row>
    <row r="7" spans="1:16" s="26" customFormat="1" ht="16.5" customHeight="1" x14ac:dyDescent="0.2">
      <c r="A7" s="24" t="str">
        <f>'6'!A4:D4</f>
        <v>ABM Texas General Services, Inc.</v>
      </c>
      <c r="B7" s="25">
        <f>'1'!I4</f>
        <v>60</v>
      </c>
      <c r="C7" s="25">
        <f>'2'!I4</f>
        <v>23</v>
      </c>
      <c r="D7" s="25">
        <f>'3'!I4</f>
        <v>40.200000000000003</v>
      </c>
      <c r="E7" s="25">
        <f>'4'!I4</f>
        <v>56</v>
      </c>
      <c r="F7" s="25">
        <f>'5'!I4</f>
        <v>60</v>
      </c>
      <c r="G7" s="25">
        <f>'6'!I4</f>
        <v>62</v>
      </c>
      <c r="H7" s="25">
        <f t="shared" ref="H7:H14" si="0">AVERAGE(B7:G7)</f>
        <v>50.199999999999996</v>
      </c>
      <c r="I7" s="40">
        <f>RANK(H7,$H$7:$H$16,0)</f>
        <v>4</v>
      </c>
      <c r="K7" s="37">
        <f>'6'!D4</f>
        <v>29.96</v>
      </c>
      <c r="L7" s="43">
        <f>AVERAGE(K7)</f>
        <v>29.96</v>
      </c>
      <c r="M7" s="31">
        <f>RANK(L7,$L$7:$L$16,0)</f>
        <v>6</v>
      </c>
      <c r="O7" s="27">
        <f>H7+L7</f>
        <v>80.16</v>
      </c>
      <c r="P7" s="40">
        <f>RANK(O7,$O$7:$O$16,0)</f>
        <v>5</v>
      </c>
    </row>
    <row r="8" spans="1:16" s="26" customFormat="1" ht="16.5" customHeight="1" x14ac:dyDescent="0.2">
      <c r="A8" s="24" t="str">
        <f>'6'!A5:D5</f>
        <v>AHI Facility Services, Inc.</v>
      </c>
      <c r="B8" s="25">
        <f>'1'!I5</f>
        <v>59.2</v>
      </c>
      <c r="C8" s="25">
        <f>'2'!I5</f>
        <v>34.200000000000003</v>
      </c>
      <c r="D8" s="25">
        <f>'3'!I5</f>
        <v>44.400000000000006</v>
      </c>
      <c r="E8" s="25">
        <f>'4'!I5</f>
        <v>48.2</v>
      </c>
      <c r="F8" s="25">
        <f>'5'!I5</f>
        <v>57.900000000000006</v>
      </c>
      <c r="G8" s="25">
        <f>'6'!I5</f>
        <v>58.2</v>
      </c>
      <c r="H8" s="28">
        <f t="shared" si="0"/>
        <v>50.35</v>
      </c>
      <c r="I8" s="40">
        <f t="shared" ref="I8:I16" si="1">RANK(H8,$H$7:$H$16,0)</f>
        <v>3</v>
      </c>
      <c r="K8" s="33">
        <f>'6'!D5</f>
        <v>34.159999999999997</v>
      </c>
      <c r="L8" s="38">
        <f t="shared" ref="L8:L13" si="2">AVERAGE(K8)</f>
        <v>34.159999999999997</v>
      </c>
      <c r="M8" s="31">
        <f t="shared" ref="M8:M16" si="3">RANK(L8,$L$7:$L$16,0)</f>
        <v>3</v>
      </c>
      <c r="O8" s="29">
        <f t="shared" ref="O8:O13" si="4">H8+L8</f>
        <v>84.509999999999991</v>
      </c>
      <c r="P8" s="40">
        <f t="shared" ref="P8:P16" si="5">RANK(O8,$O$7:$O$16,0)</f>
        <v>2</v>
      </c>
    </row>
    <row r="9" spans="1:16" s="26" customFormat="1" ht="16.5" customHeight="1" x14ac:dyDescent="0.2">
      <c r="A9" s="24" t="str">
        <f>'6'!A6:D6</f>
        <v>Ambassador Services, LLC</v>
      </c>
      <c r="B9" s="25">
        <f>'1'!I6</f>
        <v>48</v>
      </c>
      <c r="C9" s="25">
        <f>'2'!I6</f>
        <v>40</v>
      </c>
      <c r="D9" s="25">
        <f>'3'!I6</f>
        <v>30</v>
      </c>
      <c r="E9" s="25">
        <f>'4'!I6</f>
        <v>24</v>
      </c>
      <c r="F9" s="25">
        <f>'5'!I6</f>
        <v>51.6</v>
      </c>
      <c r="G9" s="25">
        <f>'6'!I6</f>
        <v>53.300000000000004</v>
      </c>
      <c r="H9" s="28">
        <f t="shared" si="0"/>
        <v>41.15</v>
      </c>
      <c r="I9" s="40">
        <f t="shared" si="1"/>
        <v>8</v>
      </c>
      <c r="K9" s="33">
        <f>'6'!D6</f>
        <v>27.650000000000002</v>
      </c>
      <c r="L9" s="38">
        <f t="shared" si="2"/>
        <v>27.650000000000002</v>
      </c>
      <c r="M9" s="31">
        <f t="shared" si="3"/>
        <v>8</v>
      </c>
      <c r="O9" s="29">
        <f t="shared" si="4"/>
        <v>68.8</v>
      </c>
      <c r="P9" s="40">
        <f t="shared" si="5"/>
        <v>8</v>
      </c>
    </row>
    <row r="10" spans="1:16" s="26" customFormat="1" x14ac:dyDescent="0.2">
      <c r="A10" s="24" t="str">
        <f>'6'!A7:D7</f>
        <v>HES Facilitates, LLC</v>
      </c>
      <c r="B10" s="25">
        <f>'1'!I7</f>
        <v>55</v>
      </c>
      <c r="C10" s="25">
        <f>'2'!I7</f>
        <v>43</v>
      </c>
      <c r="D10" s="25">
        <f>'3'!I7</f>
        <v>41.1</v>
      </c>
      <c r="E10" s="25">
        <f>'4'!I7</f>
        <v>39</v>
      </c>
      <c r="F10" s="25">
        <f>'5'!I7</f>
        <v>57.5</v>
      </c>
      <c r="G10" s="25">
        <f>'6'!I7</f>
        <v>57.599999999999994</v>
      </c>
      <c r="H10" s="28">
        <f t="shared" si="0"/>
        <v>48.866666666666667</v>
      </c>
      <c r="I10" s="40">
        <f t="shared" si="1"/>
        <v>6</v>
      </c>
      <c r="K10" s="33">
        <f>'6'!D7</f>
        <v>33.669999999999995</v>
      </c>
      <c r="L10" s="38">
        <f t="shared" si="2"/>
        <v>33.669999999999995</v>
      </c>
      <c r="M10" s="31">
        <f t="shared" si="3"/>
        <v>4</v>
      </c>
      <c r="O10" s="29">
        <f t="shared" si="4"/>
        <v>82.536666666666662</v>
      </c>
      <c r="P10" s="40">
        <f t="shared" si="5"/>
        <v>4</v>
      </c>
    </row>
    <row r="11" spans="1:16" s="26" customFormat="1" x14ac:dyDescent="0.2">
      <c r="A11" s="24" t="str">
        <f>'6'!A8:D8</f>
        <v>Kleen Tech</v>
      </c>
      <c r="B11" s="25">
        <f>'1'!I8</f>
        <v>55.3</v>
      </c>
      <c r="C11" s="25">
        <f>'2'!I8</f>
        <v>50.8</v>
      </c>
      <c r="D11" s="25">
        <f>'3'!I8</f>
        <v>35.5</v>
      </c>
      <c r="E11" s="25">
        <f>'4'!I8</f>
        <v>36.299999999999997</v>
      </c>
      <c r="F11" s="25">
        <f>'5'!I8</f>
        <v>56.8</v>
      </c>
      <c r="G11" s="25">
        <f>'6'!I8</f>
        <v>55.499999999999993</v>
      </c>
      <c r="H11" s="28">
        <f t="shared" si="0"/>
        <v>48.366666666666667</v>
      </c>
      <c r="I11" s="40">
        <f t="shared" si="1"/>
        <v>7</v>
      </c>
      <c r="K11" s="33">
        <f>'6'!D8</f>
        <v>26.39</v>
      </c>
      <c r="L11" s="38">
        <f t="shared" si="2"/>
        <v>26.39</v>
      </c>
      <c r="M11" s="31">
        <f t="shared" si="3"/>
        <v>9</v>
      </c>
      <c r="O11" s="29">
        <f t="shared" si="4"/>
        <v>74.756666666666661</v>
      </c>
      <c r="P11" s="40">
        <f t="shared" si="5"/>
        <v>6</v>
      </c>
    </row>
    <row r="12" spans="1:16" s="26" customFormat="1" x14ac:dyDescent="0.2">
      <c r="A12" s="24" t="str">
        <f>'6'!A9:D9</f>
        <v>LGC Global Energy FM, LLC</v>
      </c>
      <c r="B12" s="25">
        <f>'1'!I9</f>
        <v>52.6</v>
      </c>
      <c r="C12" s="25">
        <f>'2'!I9</f>
        <v>48.1</v>
      </c>
      <c r="D12" s="25">
        <f>'3'!I9</f>
        <v>38</v>
      </c>
      <c r="E12" s="25">
        <f>'4'!I9</f>
        <v>37.6</v>
      </c>
      <c r="F12" s="25">
        <f>'5'!I9</f>
        <v>58.800000000000004</v>
      </c>
      <c r="G12" s="25">
        <f>'6'!I9</f>
        <v>62.199999999999996</v>
      </c>
      <c r="H12" s="28">
        <f t="shared" si="0"/>
        <v>49.550000000000004</v>
      </c>
      <c r="I12" s="40">
        <f t="shared" si="1"/>
        <v>5</v>
      </c>
      <c r="K12" s="33">
        <f>'6'!D9</f>
        <v>21.7</v>
      </c>
      <c r="L12" s="38">
        <f t="shared" si="2"/>
        <v>21.7</v>
      </c>
      <c r="M12" s="31">
        <f t="shared" si="3"/>
        <v>10</v>
      </c>
      <c r="O12" s="29">
        <f t="shared" si="4"/>
        <v>71.25</v>
      </c>
      <c r="P12" s="40">
        <f t="shared" si="5"/>
        <v>7</v>
      </c>
    </row>
    <row r="13" spans="1:16" s="53" customFormat="1" x14ac:dyDescent="0.2">
      <c r="A13" s="55" t="str">
        <f>'6'!A10:D10</f>
        <v>Marcis &amp; Associates, Inc.</v>
      </c>
      <c r="B13" s="59">
        <f>'1'!I10</f>
        <v>54</v>
      </c>
      <c r="C13" s="59">
        <f>'2'!I10</f>
        <v>63</v>
      </c>
      <c r="D13" s="59">
        <f>'3'!I10</f>
        <v>55</v>
      </c>
      <c r="E13" s="59">
        <f>'4'!I10</f>
        <v>39</v>
      </c>
      <c r="F13" s="59">
        <f>'5'!I10</f>
        <v>52.2</v>
      </c>
      <c r="G13" s="59">
        <f>'6'!I10</f>
        <v>56.2</v>
      </c>
      <c r="H13" s="54">
        <f t="shared" si="0"/>
        <v>53.233333333333327</v>
      </c>
      <c r="I13" s="58">
        <f t="shared" si="1"/>
        <v>2</v>
      </c>
      <c r="K13" s="57">
        <f>'6'!D10</f>
        <v>35</v>
      </c>
      <c r="L13" s="52">
        <f t="shared" si="2"/>
        <v>35</v>
      </c>
      <c r="M13" s="56">
        <f t="shared" si="3"/>
        <v>1</v>
      </c>
      <c r="O13" s="51">
        <f t="shared" si="4"/>
        <v>88.23333333333332</v>
      </c>
      <c r="P13" s="58">
        <f t="shared" si="5"/>
        <v>1</v>
      </c>
    </row>
    <row r="14" spans="1:16" s="26" customFormat="1" x14ac:dyDescent="0.2">
      <c r="A14" s="24" t="str">
        <f>'6'!A11:D11</f>
        <v>Prime Facility Services Group</v>
      </c>
      <c r="B14" s="25">
        <f>'1'!I11</f>
        <v>51</v>
      </c>
      <c r="C14" s="25">
        <f>'2'!I11</f>
        <v>12</v>
      </c>
      <c r="D14" s="25">
        <f>'3'!I11</f>
        <v>29.799999999999997</v>
      </c>
      <c r="E14" s="25">
        <f>'4'!I11</f>
        <v>33</v>
      </c>
      <c r="F14" s="25">
        <f>'5'!I11</f>
        <v>42</v>
      </c>
      <c r="G14" s="25">
        <f>'6'!I11</f>
        <v>28.799999999999997</v>
      </c>
      <c r="H14" s="28">
        <f t="shared" si="0"/>
        <v>32.766666666666673</v>
      </c>
      <c r="I14" s="40">
        <f t="shared" si="1"/>
        <v>10</v>
      </c>
      <c r="K14" s="33">
        <f>'6'!D11</f>
        <v>34.300000000000004</v>
      </c>
      <c r="L14" s="38">
        <f t="shared" ref="L14" si="6">AVERAGE(K14)</f>
        <v>34.300000000000004</v>
      </c>
      <c r="M14" s="31">
        <f t="shared" si="3"/>
        <v>2</v>
      </c>
      <c r="O14" s="29">
        <f t="shared" ref="O14" si="7">H14+L14</f>
        <v>67.066666666666677</v>
      </c>
      <c r="P14" s="40">
        <f t="shared" si="5"/>
        <v>9</v>
      </c>
    </row>
    <row r="15" spans="1:16" x14ac:dyDescent="0.2">
      <c r="A15" s="61" t="str">
        <f>'6'!A12:D12</f>
        <v xml:space="preserve">Soji Services, Inc. DBA Metroclean Commercial Building Services, LLC </v>
      </c>
      <c r="B15" s="63">
        <f>'1'!I12</f>
        <v>44</v>
      </c>
      <c r="C15" s="63">
        <f>'2'!I12</f>
        <v>54.5</v>
      </c>
      <c r="D15" s="63">
        <f>'3'!I12</f>
        <v>46.1</v>
      </c>
      <c r="E15" s="63">
        <f>'4'!I12</f>
        <v>56</v>
      </c>
      <c r="F15" s="63">
        <f>'5'!I12</f>
        <v>60.2</v>
      </c>
      <c r="G15" s="63">
        <f>'6'!I12</f>
        <v>60.92</v>
      </c>
      <c r="H15" s="63">
        <f t="shared" ref="H15:H16" si="8">AVERAGE(B15:G15)</f>
        <v>53.620000000000005</v>
      </c>
      <c r="I15" s="65">
        <f t="shared" si="1"/>
        <v>1</v>
      </c>
      <c r="K15" s="60">
        <f>'6'!D12</f>
        <v>30.03</v>
      </c>
      <c r="L15" s="62">
        <f>AVERAGE(K15)</f>
        <v>30.03</v>
      </c>
      <c r="M15" s="64">
        <f t="shared" si="3"/>
        <v>5</v>
      </c>
      <c r="O15" s="67">
        <f>H15+L15</f>
        <v>83.65</v>
      </c>
      <c r="P15" s="65">
        <f t="shared" si="5"/>
        <v>3</v>
      </c>
    </row>
    <row r="16" spans="1:16" s="26" customFormat="1" x14ac:dyDescent="0.2">
      <c r="A16" s="24" t="str">
        <f>'6'!A13:D13</f>
        <v xml:space="preserve">Well Done Services </v>
      </c>
      <c r="B16" s="25">
        <f>'1'!I13</f>
        <v>53</v>
      </c>
      <c r="C16" s="25">
        <f>'2'!I13</f>
        <v>17</v>
      </c>
      <c r="D16" s="25">
        <f>'3'!I13</f>
        <v>31</v>
      </c>
      <c r="E16" s="25">
        <f>'4'!I13</f>
        <v>38</v>
      </c>
      <c r="F16" s="25">
        <f>'5'!I13</f>
        <v>45.8</v>
      </c>
      <c r="G16" s="25">
        <f>'6'!I13</f>
        <v>33.799999999999997</v>
      </c>
      <c r="H16" s="28">
        <f t="shared" si="8"/>
        <v>36.433333333333337</v>
      </c>
      <c r="I16" s="40">
        <f t="shared" si="1"/>
        <v>9</v>
      </c>
      <c r="K16" s="33">
        <f>'6'!D13</f>
        <v>29.82</v>
      </c>
      <c r="L16" s="38">
        <f t="shared" ref="L16" si="9">AVERAGE(K16)</f>
        <v>29.82</v>
      </c>
      <c r="M16" s="31">
        <f t="shared" si="3"/>
        <v>7</v>
      </c>
      <c r="O16" s="29">
        <f t="shared" ref="O16" si="10">H16+L16</f>
        <v>66.25333333333333</v>
      </c>
      <c r="P16" s="40">
        <f t="shared" si="5"/>
        <v>10</v>
      </c>
    </row>
    <row r="26" spans="1:1" x14ac:dyDescent="0.2">
      <c r="A26" s="22" t="s">
        <v>23</v>
      </c>
    </row>
    <row r="27" spans="1:1" x14ac:dyDescent="0.2">
      <c r="A27" s="22"/>
    </row>
  </sheetData>
  <mergeCells count="4">
    <mergeCell ref="O5:P5"/>
    <mergeCell ref="H5:I5"/>
    <mergeCell ref="L5:M5"/>
    <mergeCell ref="A3:I3"/>
  </mergeCells>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55"/>
  <sheetViews>
    <sheetView zoomScaleNormal="100" workbookViewId="0">
      <selection activeCell="F31" sqref="F31"/>
    </sheetView>
  </sheetViews>
  <sheetFormatPr defaultRowHeight="12.75" x14ac:dyDescent="0.2"/>
  <cols>
    <col min="1" max="1" width="30.140625" style="80" customWidth="1"/>
    <col min="2" max="16" width="9.5703125" style="80" customWidth="1"/>
    <col min="17" max="16384" width="9.140625" style="80"/>
  </cols>
  <sheetData>
    <row r="1" spans="1:16" ht="15.75" customHeight="1" x14ac:dyDescent="0.25">
      <c r="A1" s="78" t="s">
        <v>35</v>
      </c>
      <c r="B1" s="78"/>
      <c r="C1" s="78"/>
      <c r="D1" s="78"/>
      <c r="E1" s="78"/>
      <c r="F1" s="78"/>
      <c r="G1" s="78"/>
      <c r="H1" s="78"/>
      <c r="I1" s="78"/>
      <c r="J1" s="79"/>
    </row>
    <row r="2" spans="1:16" ht="16.5" thickBot="1" x14ac:dyDescent="0.3">
      <c r="A2" s="81" t="s">
        <v>36</v>
      </c>
      <c r="B2" s="81"/>
      <c r="C2" s="81"/>
      <c r="D2" s="81"/>
      <c r="E2" s="81"/>
      <c r="F2" s="81"/>
      <c r="G2" s="81"/>
      <c r="H2" s="81"/>
      <c r="I2" s="81"/>
      <c r="J2" s="82"/>
    </row>
    <row r="3" spans="1:16" ht="13.5" thickBot="1" x14ac:dyDescent="0.25">
      <c r="A3" s="83" t="s">
        <v>37</v>
      </c>
      <c r="B3" s="84"/>
      <c r="C3" s="85"/>
      <c r="D3" s="86"/>
    </row>
    <row r="4" spans="1:16" ht="15" customHeight="1" x14ac:dyDescent="0.2">
      <c r="A4" s="83" t="s">
        <v>38</v>
      </c>
      <c r="B4" s="87" t="s">
        <v>39</v>
      </c>
      <c r="C4" s="87"/>
      <c r="D4" s="87"/>
      <c r="E4" s="88"/>
    </row>
    <row r="5" spans="1:16" s="91" customFormat="1" ht="20.25" customHeight="1" thickBot="1" x14ac:dyDescent="0.3">
      <c r="A5" s="89" t="s">
        <v>40</v>
      </c>
      <c r="B5" s="89"/>
      <c r="C5" s="90"/>
      <c r="D5" s="90"/>
      <c r="E5" s="90"/>
      <c r="F5" s="90"/>
      <c r="G5" s="90"/>
    </row>
    <row r="6" spans="1:16" s="91" customFormat="1" ht="27" customHeight="1" thickBot="1" x14ac:dyDescent="0.25">
      <c r="A6" s="92"/>
      <c r="B6" s="93" t="s">
        <v>41</v>
      </c>
      <c r="C6" s="93"/>
      <c r="D6" s="93"/>
      <c r="E6" s="93"/>
      <c r="F6" s="93"/>
      <c r="G6" s="93"/>
      <c r="H6" s="93"/>
      <c r="I6" s="93"/>
    </row>
    <row r="7" spans="1:16" s="91" customFormat="1" ht="20.25" customHeight="1" thickBot="1" x14ac:dyDescent="0.3">
      <c r="A7" s="94" t="s">
        <v>42</v>
      </c>
      <c r="B7" s="94"/>
      <c r="C7" s="95"/>
      <c r="D7" s="96"/>
      <c r="E7" s="96"/>
      <c r="F7" s="96"/>
      <c r="G7" s="96"/>
    </row>
    <row r="8" spans="1:16" s="91" customFormat="1" ht="27" customHeight="1" thickBot="1" x14ac:dyDescent="0.25">
      <c r="A8" s="92"/>
      <c r="B8" s="93" t="s">
        <v>43</v>
      </c>
      <c r="C8" s="93"/>
      <c r="D8" s="93"/>
      <c r="E8" s="93"/>
      <c r="F8" s="93"/>
      <c r="G8" s="93"/>
      <c r="H8" s="93"/>
      <c r="I8" s="93"/>
    </row>
    <row r="9" spans="1:16" ht="15" customHeight="1" x14ac:dyDescent="0.2"/>
    <row r="10" spans="1:16" ht="15" customHeight="1" x14ac:dyDescent="0.2"/>
    <row r="11" spans="1:16" ht="11.25" customHeight="1" thickBot="1" x14ac:dyDescent="0.25"/>
    <row r="12" spans="1:16" s="97" customFormat="1" ht="13.5" thickBot="1" x14ac:dyDescent="0.25">
      <c r="B12" s="98" t="s">
        <v>44</v>
      </c>
      <c r="C12" s="99"/>
      <c r="D12" s="100"/>
      <c r="E12" s="98" t="s">
        <v>45</v>
      </c>
      <c r="F12" s="99"/>
      <c r="G12" s="100"/>
      <c r="H12" s="98" t="s">
        <v>46</v>
      </c>
      <c r="I12" s="99"/>
      <c r="J12" s="100"/>
      <c r="K12" s="98" t="s">
        <v>47</v>
      </c>
      <c r="L12" s="99"/>
      <c r="M12" s="100"/>
      <c r="N12" s="98" t="s">
        <v>48</v>
      </c>
      <c r="O12" s="99"/>
      <c r="P12" s="100"/>
    </row>
    <row r="13" spans="1:16" s="97" customFormat="1" ht="112.5" customHeight="1" x14ac:dyDescent="0.2">
      <c r="B13" s="101" t="s">
        <v>56</v>
      </c>
      <c r="C13" s="102"/>
      <c r="D13" s="103"/>
      <c r="E13" s="104" t="s">
        <v>49</v>
      </c>
      <c r="F13" s="102"/>
      <c r="G13" s="103"/>
      <c r="H13" s="104" t="s">
        <v>50</v>
      </c>
      <c r="I13" s="102"/>
      <c r="J13" s="103"/>
      <c r="K13" s="104" t="s">
        <v>51</v>
      </c>
      <c r="L13" s="102"/>
      <c r="M13" s="103"/>
      <c r="N13" s="101" t="s">
        <v>52</v>
      </c>
      <c r="O13" s="105"/>
      <c r="P13" s="106"/>
    </row>
    <row r="14" spans="1:16" s="111" customFormat="1" ht="11.25" customHeight="1" x14ac:dyDescent="0.2">
      <c r="A14" s="107"/>
      <c r="B14" s="108" t="s">
        <v>53</v>
      </c>
      <c r="C14" s="109"/>
      <c r="D14" s="110"/>
      <c r="E14" s="108" t="s">
        <v>53</v>
      </c>
      <c r="F14" s="109"/>
      <c r="G14" s="110"/>
      <c r="H14" s="108" t="s">
        <v>53</v>
      </c>
      <c r="I14" s="109"/>
      <c r="J14" s="110"/>
      <c r="K14" s="108" t="s">
        <v>53</v>
      </c>
      <c r="L14" s="109"/>
      <c r="M14" s="110"/>
      <c r="N14" s="108" t="s">
        <v>53</v>
      </c>
      <c r="O14" s="109"/>
      <c r="P14" s="110"/>
    </row>
    <row r="15" spans="1:16" s="111" customFormat="1" x14ac:dyDescent="0.2">
      <c r="A15" s="112" t="s">
        <v>25</v>
      </c>
      <c r="B15" s="113"/>
      <c r="C15" s="114"/>
      <c r="D15" s="115"/>
      <c r="E15" s="116"/>
      <c r="F15" s="117"/>
      <c r="G15" s="118"/>
      <c r="H15" s="116"/>
      <c r="I15" s="117"/>
      <c r="J15" s="118"/>
      <c r="K15" s="116"/>
      <c r="L15" s="117"/>
      <c r="M15" s="118"/>
      <c r="N15" s="113"/>
      <c r="O15" s="114"/>
      <c r="P15" s="115"/>
    </row>
    <row r="16" spans="1:16" s="111" customFormat="1" x14ac:dyDescent="0.2">
      <c r="A16" s="112" t="s">
        <v>26</v>
      </c>
      <c r="B16" s="119"/>
      <c r="C16" s="120"/>
      <c r="D16" s="121"/>
      <c r="E16" s="122"/>
      <c r="F16" s="123"/>
      <c r="G16" s="124"/>
      <c r="H16" s="122"/>
      <c r="I16" s="123"/>
      <c r="J16" s="124"/>
      <c r="K16" s="122"/>
      <c r="L16" s="123"/>
      <c r="M16" s="124"/>
      <c r="N16" s="119"/>
      <c r="O16" s="120"/>
      <c r="P16" s="121"/>
    </row>
    <row r="17" spans="1:16" s="111" customFormat="1" x14ac:dyDescent="0.2">
      <c r="A17" s="112" t="s">
        <v>27</v>
      </c>
      <c r="B17" s="119"/>
      <c r="C17" s="120"/>
      <c r="D17" s="121"/>
      <c r="E17" s="122"/>
      <c r="F17" s="123"/>
      <c r="G17" s="124"/>
      <c r="H17" s="122"/>
      <c r="I17" s="123"/>
      <c r="J17" s="124"/>
      <c r="K17" s="122"/>
      <c r="L17" s="123"/>
      <c r="M17" s="124"/>
      <c r="N17" s="119"/>
      <c r="O17" s="120"/>
      <c r="P17" s="121"/>
    </row>
    <row r="18" spans="1:16" s="111" customFormat="1" x14ac:dyDescent="0.2">
      <c r="A18" s="112" t="s">
        <v>28</v>
      </c>
      <c r="B18" s="119"/>
      <c r="C18" s="120"/>
      <c r="D18" s="121"/>
      <c r="E18" s="122"/>
      <c r="F18" s="123"/>
      <c r="G18" s="124"/>
      <c r="H18" s="122"/>
      <c r="I18" s="123"/>
      <c r="J18" s="124"/>
      <c r="K18" s="122"/>
      <c r="L18" s="123"/>
      <c r="M18" s="124"/>
      <c r="N18" s="119"/>
      <c r="O18" s="120"/>
      <c r="P18" s="121"/>
    </row>
    <row r="19" spans="1:16" s="111" customFormat="1" ht="15" customHeight="1" x14ac:dyDescent="0.2">
      <c r="A19" s="112" t="s">
        <v>24</v>
      </c>
      <c r="B19" s="119"/>
      <c r="C19" s="120"/>
      <c r="D19" s="121"/>
      <c r="E19" s="122"/>
      <c r="F19" s="123"/>
      <c r="G19" s="124"/>
      <c r="H19" s="122"/>
      <c r="I19" s="123"/>
      <c r="J19" s="124"/>
      <c r="K19" s="122"/>
      <c r="L19" s="123"/>
      <c r="M19" s="124"/>
      <c r="N19" s="119"/>
      <c r="O19" s="120"/>
      <c r="P19" s="121"/>
    </row>
    <row r="20" spans="1:16" s="111" customFormat="1" x14ac:dyDescent="0.2">
      <c r="A20" s="112" t="s">
        <v>29</v>
      </c>
      <c r="B20" s="119"/>
      <c r="C20" s="120"/>
      <c r="D20" s="121"/>
      <c r="E20" s="122"/>
      <c r="F20" s="123"/>
      <c r="G20" s="124"/>
      <c r="H20" s="122"/>
      <c r="I20" s="123"/>
      <c r="J20" s="124"/>
      <c r="K20" s="122"/>
      <c r="L20" s="123"/>
      <c r="M20" s="124"/>
      <c r="N20" s="119"/>
      <c r="O20" s="120"/>
      <c r="P20" s="121"/>
    </row>
    <row r="21" spans="1:16" s="111" customFormat="1" x14ac:dyDescent="0.2">
      <c r="A21" s="112" t="s">
        <v>30</v>
      </c>
      <c r="B21" s="119"/>
      <c r="C21" s="120"/>
      <c r="D21" s="121"/>
      <c r="E21" s="122"/>
      <c r="F21" s="123"/>
      <c r="G21" s="124"/>
      <c r="H21" s="122"/>
      <c r="I21" s="123"/>
      <c r="J21" s="124"/>
      <c r="K21" s="122"/>
      <c r="L21" s="123"/>
      <c r="M21" s="124"/>
      <c r="N21" s="119"/>
      <c r="O21" s="120"/>
      <c r="P21" s="121"/>
    </row>
    <row r="22" spans="1:16" s="111" customFormat="1" x14ac:dyDescent="0.2">
      <c r="A22" s="112" t="s">
        <v>31</v>
      </c>
      <c r="B22" s="119"/>
      <c r="C22" s="120"/>
      <c r="D22" s="121"/>
      <c r="E22" s="122"/>
      <c r="F22" s="123"/>
      <c r="G22" s="124"/>
      <c r="H22" s="122"/>
      <c r="I22" s="123"/>
      <c r="J22" s="124"/>
      <c r="K22" s="122"/>
      <c r="L22" s="123"/>
      <c r="M22" s="124"/>
      <c r="N22" s="119"/>
      <c r="O22" s="120"/>
      <c r="P22" s="121"/>
    </row>
    <row r="23" spans="1:16" s="111" customFormat="1" ht="24" x14ac:dyDescent="0.2">
      <c r="A23" s="112" t="s">
        <v>32</v>
      </c>
      <c r="B23" s="119"/>
      <c r="C23" s="120"/>
      <c r="D23" s="121"/>
      <c r="E23" s="122"/>
      <c r="F23" s="123"/>
      <c r="G23" s="124"/>
      <c r="H23" s="122"/>
      <c r="I23" s="123"/>
      <c r="J23" s="124"/>
      <c r="K23" s="122"/>
      <c r="L23" s="123"/>
      <c r="M23" s="124"/>
      <c r="N23" s="119"/>
      <c r="O23" s="120"/>
      <c r="P23" s="121"/>
    </row>
    <row r="24" spans="1:16" s="111" customFormat="1" x14ac:dyDescent="0.2">
      <c r="A24" s="112" t="s">
        <v>33</v>
      </c>
      <c r="B24" s="119"/>
      <c r="C24" s="120"/>
      <c r="D24" s="121"/>
      <c r="E24" s="122"/>
      <c r="F24" s="123"/>
      <c r="G24" s="124"/>
      <c r="H24" s="122"/>
      <c r="I24" s="123"/>
      <c r="J24" s="124"/>
      <c r="K24" s="122"/>
      <c r="L24" s="123"/>
      <c r="M24" s="124"/>
      <c r="N24" s="119"/>
      <c r="O24" s="120"/>
      <c r="P24" s="121"/>
    </row>
    <row r="25" spans="1:16" s="126" customFormat="1" ht="7.5" customHeight="1" x14ac:dyDescent="0.2">
      <c r="A25" s="125"/>
      <c r="B25" s="125"/>
      <c r="C25" s="125"/>
      <c r="D25" s="125"/>
      <c r="E25" s="125"/>
      <c r="F25" s="125"/>
      <c r="G25" s="125"/>
      <c r="H25" s="125"/>
      <c r="I25" s="125"/>
      <c r="J25" s="125"/>
      <c r="K25" s="125"/>
      <c r="L25" s="125"/>
      <c r="M25" s="125"/>
      <c r="N25" s="125"/>
      <c r="O25" s="125"/>
      <c r="P25" s="125"/>
    </row>
    <row r="26" spans="1:16" s="127" customFormat="1" ht="6.75" customHeight="1" x14ac:dyDescent="0.2"/>
    <row r="28" spans="1:16" x14ac:dyDescent="0.2">
      <c r="A28" s="128"/>
      <c r="G28" s="129"/>
      <c r="H28" s="129"/>
    </row>
    <row r="29" spans="1:16" x14ac:dyDescent="0.2">
      <c r="A29" s="130" t="s">
        <v>54</v>
      </c>
      <c r="G29" s="129"/>
      <c r="H29" s="129"/>
      <c r="I29" s="129"/>
      <c r="J29" s="129"/>
    </row>
    <row r="30" spans="1:16" ht="15" x14ac:dyDescent="0.25">
      <c r="A30" s="131"/>
      <c r="B30" s="131"/>
      <c r="C30" s="132"/>
      <c r="G30" s="129"/>
      <c r="H30" s="129"/>
      <c r="I30" s="129"/>
      <c r="J30" s="129"/>
    </row>
    <row r="31" spans="1:16" ht="15" x14ac:dyDescent="0.25">
      <c r="A31" s="131"/>
      <c r="B31" s="131"/>
      <c r="C31" s="132"/>
      <c r="G31" s="129"/>
      <c r="H31" s="129"/>
      <c r="I31" s="129"/>
      <c r="J31" s="129"/>
    </row>
    <row r="32" spans="1:16" ht="15" x14ac:dyDescent="0.25">
      <c r="A32" s="133"/>
      <c r="B32" s="131"/>
      <c r="C32" s="132"/>
      <c r="G32" s="129"/>
      <c r="H32" s="129"/>
      <c r="I32" s="129"/>
      <c r="J32" s="129"/>
    </row>
    <row r="33" spans="1:13" ht="15" x14ac:dyDescent="0.25">
      <c r="A33" s="133"/>
      <c r="B33" s="131"/>
      <c r="C33" s="132"/>
      <c r="G33" s="129"/>
      <c r="H33" s="129"/>
      <c r="I33" s="129"/>
      <c r="J33" s="129"/>
    </row>
    <row r="34" spans="1:13" ht="15" x14ac:dyDescent="0.25">
      <c r="A34" s="131"/>
      <c r="B34" s="131"/>
      <c r="C34" s="132"/>
      <c r="G34" s="129"/>
      <c r="H34" s="129"/>
      <c r="I34" s="129"/>
      <c r="J34" s="129"/>
    </row>
    <row r="35" spans="1:13" ht="15" x14ac:dyDescent="0.25">
      <c r="A35" s="131"/>
      <c r="B35" s="131"/>
      <c r="C35" s="132"/>
      <c r="G35" s="129"/>
      <c r="H35" s="129"/>
      <c r="I35" s="129"/>
      <c r="J35" s="129"/>
    </row>
    <row r="36" spans="1:13" ht="15" x14ac:dyDescent="0.25">
      <c r="A36" s="131"/>
      <c r="B36" s="131"/>
      <c r="C36" s="132"/>
      <c r="G36" s="129"/>
      <c r="H36" s="129"/>
      <c r="I36" s="129"/>
      <c r="J36" s="129"/>
    </row>
    <row r="37" spans="1:13" x14ac:dyDescent="0.2">
      <c r="I37" s="129"/>
      <c r="J37" s="129"/>
      <c r="K37" s="129"/>
      <c r="L37" s="129"/>
    </row>
    <row r="38" spans="1:13" x14ac:dyDescent="0.2">
      <c r="A38" s="130"/>
      <c r="I38" s="129"/>
      <c r="J38" s="129"/>
      <c r="K38" s="129"/>
      <c r="L38" s="129"/>
      <c r="M38" s="129"/>
    </row>
    <row r="39" spans="1:13" ht="15" x14ac:dyDescent="0.25">
      <c r="C39" s="134"/>
      <c r="L39" s="129"/>
      <c r="M39" s="129"/>
    </row>
    <row r="40" spans="1:13" x14ac:dyDescent="0.2">
      <c r="L40" s="129"/>
      <c r="M40" s="129"/>
    </row>
    <row r="41" spans="1:13" x14ac:dyDescent="0.2">
      <c r="L41" s="129"/>
      <c r="M41" s="129"/>
    </row>
    <row r="42" spans="1:13" x14ac:dyDescent="0.2">
      <c r="L42" s="129"/>
      <c r="M42" s="129"/>
    </row>
    <row r="55" spans="1:1" x14ac:dyDescent="0.2">
      <c r="A55" s="135" t="s">
        <v>55</v>
      </c>
    </row>
  </sheetData>
  <mergeCells count="73">
    <mergeCell ref="B24:D24"/>
    <mergeCell ref="E24:G24"/>
    <mergeCell ref="H24:J24"/>
    <mergeCell ref="K24:M24"/>
    <mergeCell ref="N24:P24"/>
    <mergeCell ref="B22:D22"/>
    <mergeCell ref="E22:G22"/>
    <mergeCell ref="H22:J22"/>
    <mergeCell ref="K22:M22"/>
    <mergeCell ref="N22:P22"/>
    <mergeCell ref="B23:D23"/>
    <mergeCell ref="E23:G23"/>
    <mergeCell ref="H23:J23"/>
    <mergeCell ref="K23:M23"/>
    <mergeCell ref="N23:P23"/>
    <mergeCell ref="B20:D20"/>
    <mergeCell ref="E20:G20"/>
    <mergeCell ref="H20:J20"/>
    <mergeCell ref="K20:M20"/>
    <mergeCell ref="N20:P20"/>
    <mergeCell ref="B21:D21"/>
    <mergeCell ref="E21:G21"/>
    <mergeCell ref="H21:J21"/>
    <mergeCell ref="K21:M21"/>
    <mergeCell ref="N21:P21"/>
    <mergeCell ref="B18:D18"/>
    <mergeCell ref="E18:G18"/>
    <mergeCell ref="H18:J18"/>
    <mergeCell ref="K18:M18"/>
    <mergeCell ref="N18:P18"/>
    <mergeCell ref="B19:D19"/>
    <mergeCell ref="E19:G19"/>
    <mergeCell ref="H19:J19"/>
    <mergeCell ref="K19:M19"/>
    <mergeCell ref="N19:P19"/>
    <mergeCell ref="B16:D16"/>
    <mergeCell ref="E16:G16"/>
    <mergeCell ref="H16:J16"/>
    <mergeCell ref="K16:M16"/>
    <mergeCell ref="N16:P16"/>
    <mergeCell ref="B17:D17"/>
    <mergeCell ref="E17:G17"/>
    <mergeCell ref="H17:J17"/>
    <mergeCell ref="K17:M17"/>
    <mergeCell ref="N17:P17"/>
    <mergeCell ref="B14:D14"/>
    <mergeCell ref="E14:G14"/>
    <mergeCell ref="H14:J14"/>
    <mergeCell ref="K14:M14"/>
    <mergeCell ref="N14:P14"/>
    <mergeCell ref="B15:D15"/>
    <mergeCell ref="E15:G15"/>
    <mergeCell ref="H15:J15"/>
    <mergeCell ref="K15:M15"/>
    <mergeCell ref="N15:P15"/>
    <mergeCell ref="N12:P12"/>
    <mergeCell ref="B13:D13"/>
    <mergeCell ref="E13:G13"/>
    <mergeCell ref="H13:J13"/>
    <mergeCell ref="K13:M13"/>
    <mergeCell ref="N13:P13"/>
    <mergeCell ref="A7:B7"/>
    <mergeCell ref="B8:I8"/>
    <mergeCell ref="B12:D12"/>
    <mergeCell ref="E12:G12"/>
    <mergeCell ref="H12:J12"/>
    <mergeCell ref="K12:M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1</vt:lpstr>
      <vt:lpstr>2</vt:lpstr>
      <vt:lpstr>3</vt:lpstr>
      <vt:lpstr>4</vt:lpstr>
      <vt:lpstr>5</vt:lpstr>
      <vt:lpstr>6</vt:lpstr>
      <vt:lpstr>HUB</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Shen, Eric T</cp:lastModifiedBy>
  <cp:lastPrinted>2013-06-21T21:40:12Z</cp:lastPrinted>
  <dcterms:created xsi:type="dcterms:W3CDTF">2013-06-21T21:38:22Z</dcterms:created>
  <dcterms:modified xsi:type="dcterms:W3CDTF">2022-02-10T16:24:06Z</dcterms:modified>
</cp:coreProperties>
</file>