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1B75EE8D-8E0C-457E-88D4-ADC25FA3D85A}" xr6:coauthVersionLast="36" xr6:coauthVersionMax="47" xr10:uidLastSave="{00000000-0000-0000-0000-000000000000}"/>
  <bookViews>
    <workbookView xWindow="0" yWindow="0" windowWidth="28800" windowHeight="14025" activeTab="7" xr2:uid="{00000000-000D-0000-FFFF-FFFF00000000}"/>
  </bookViews>
  <sheets>
    <sheet name="1" sheetId="2" r:id="rId1"/>
    <sheet name="2" sheetId="3" r:id="rId2"/>
    <sheet name="3" sheetId="5" r:id="rId3"/>
    <sheet name="4" sheetId="9" r:id="rId4"/>
    <sheet name="5" sheetId="10" r:id="rId5"/>
    <sheet name="6" sheetId="4" r:id="rId6"/>
    <sheet name="Summary" sheetId="1" r:id="rId7"/>
    <sheet name="Evaluation" sheetId="11" r:id="rId8"/>
  </sheets>
  <calcPr calcId="191029"/>
</workbook>
</file>

<file path=xl/calcChain.xml><?xml version="1.0" encoding="utf-8"?>
<calcChain xmlns="http://schemas.openxmlformats.org/spreadsheetml/2006/main">
  <c r="A8" i="1" l="1"/>
  <c r="A9" i="1"/>
  <c r="A10" i="1"/>
  <c r="A11" i="1"/>
  <c r="A12" i="1"/>
  <c r="A13" i="1"/>
  <c r="A14" i="1"/>
  <c r="A15" i="1"/>
  <c r="A16" i="1"/>
  <c r="A7" i="1"/>
  <c r="J13" i="2" l="1"/>
  <c r="B16" i="1" s="1"/>
  <c r="J12" i="2"/>
  <c r="B15" i="1" s="1"/>
  <c r="J11" i="2"/>
  <c r="B14" i="1" s="1"/>
  <c r="J10" i="2"/>
  <c r="J9" i="2"/>
  <c r="J8" i="2"/>
  <c r="J7" i="2"/>
  <c r="J6" i="2"/>
  <c r="J5" i="2"/>
  <c r="J4" i="2"/>
  <c r="J13" i="3"/>
  <c r="J12" i="3"/>
  <c r="C15" i="1" s="1"/>
  <c r="J11" i="3"/>
  <c r="J10" i="3"/>
  <c r="J9" i="3"/>
  <c r="J8" i="3"/>
  <c r="J7" i="3"/>
  <c r="J6" i="3"/>
  <c r="J5" i="3"/>
  <c r="J4" i="3"/>
  <c r="J13" i="5"/>
  <c r="J12" i="5"/>
  <c r="D15" i="1" s="1"/>
  <c r="J11" i="5"/>
  <c r="J10" i="5"/>
  <c r="J9" i="5"/>
  <c r="J8" i="5"/>
  <c r="J7" i="5"/>
  <c r="J6" i="5"/>
  <c r="J5" i="5"/>
  <c r="J4" i="5"/>
  <c r="J13" i="9"/>
  <c r="E16" i="1" s="1"/>
  <c r="J12" i="9"/>
  <c r="E15" i="1" s="1"/>
  <c r="J11" i="9"/>
  <c r="J10" i="9"/>
  <c r="J9" i="9"/>
  <c r="J8" i="9"/>
  <c r="J7" i="9"/>
  <c r="J6" i="9"/>
  <c r="J5" i="9"/>
  <c r="J4" i="9"/>
  <c r="J13" i="10"/>
  <c r="J12" i="10"/>
  <c r="J11" i="10"/>
  <c r="J10" i="10"/>
  <c r="J9" i="10"/>
  <c r="J8" i="10"/>
  <c r="J7" i="10"/>
  <c r="J6" i="10"/>
  <c r="J5" i="10"/>
  <c r="J4" i="10"/>
  <c r="J13" i="4"/>
  <c r="J12" i="4"/>
  <c r="G15" i="1" s="1"/>
  <c r="J11" i="4"/>
  <c r="G14" i="1" s="1"/>
  <c r="J10" i="4"/>
  <c r="J9" i="4"/>
  <c r="J8" i="4"/>
  <c r="J7" i="4"/>
  <c r="J6" i="4"/>
  <c r="J5" i="4"/>
  <c r="J4" i="4"/>
  <c r="C14" i="1"/>
  <c r="D14" i="1"/>
  <c r="E14" i="1"/>
  <c r="F14" i="1"/>
  <c r="K14" i="1"/>
  <c r="L14" i="1"/>
  <c r="F15" i="1"/>
  <c r="K15" i="1"/>
  <c r="L15" i="1" s="1"/>
  <c r="C16" i="1"/>
  <c r="D16" i="1"/>
  <c r="F16" i="1"/>
  <c r="G16" i="1"/>
  <c r="K16" i="1"/>
  <c r="L16" i="1"/>
  <c r="H14" i="1" l="1"/>
  <c r="O14" i="1" s="1"/>
  <c r="H15" i="1"/>
  <c r="O15" i="1" s="1"/>
  <c r="H16" i="1"/>
  <c r="O16" i="1" s="1"/>
  <c r="G8" i="1" l="1"/>
  <c r="C9" i="1"/>
  <c r="E9" i="1"/>
  <c r="D11" i="1"/>
  <c r="D13" i="1"/>
  <c r="F13" i="1"/>
  <c r="G9" i="1"/>
  <c r="G10" i="1"/>
  <c r="G11" i="1"/>
  <c r="G12" i="1"/>
  <c r="G13" i="1"/>
  <c r="G7" i="1"/>
  <c r="D7" i="1"/>
  <c r="K7" i="1"/>
  <c r="L7" i="1" s="1"/>
  <c r="K9" i="1"/>
  <c r="L9" i="1" s="1"/>
  <c r="K8" i="1"/>
  <c r="L8" i="1" s="1"/>
  <c r="K10" i="1"/>
  <c r="L10" i="1" s="1"/>
  <c r="K11" i="1"/>
  <c r="L11" i="1" s="1"/>
  <c r="K12" i="1"/>
  <c r="L12" i="1" s="1"/>
  <c r="K13" i="1"/>
  <c r="L13" i="1" s="1"/>
  <c r="K6" i="1"/>
  <c r="F12" i="1"/>
  <c r="F11" i="1"/>
  <c r="F10" i="1"/>
  <c r="F9" i="1"/>
  <c r="F8" i="1"/>
  <c r="F7" i="1"/>
  <c r="E13" i="1"/>
  <c r="E12" i="1"/>
  <c r="E11" i="1"/>
  <c r="E10" i="1"/>
  <c r="E8" i="1"/>
  <c r="E7" i="1"/>
  <c r="D12" i="1"/>
  <c r="D10" i="1"/>
  <c r="D9" i="1"/>
  <c r="D8" i="1"/>
  <c r="C13" i="1"/>
  <c r="C12" i="1"/>
  <c r="C11" i="1"/>
  <c r="C10" i="1"/>
  <c r="C8" i="1"/>
  <c r="C7" i="1"/>
  <c r="M13" i="1" l="1"/>
  <c r="M10" i="1"/>
  <c r="M8" i="1"/>
  <c r="M11" i="1"/>
  <c r="M7" i="1"/>
  <c r="M14" i="1"/>
  <c r="M15" i="1"/>
  <c r="M16" i="1"/>
  <c r="M12" i="1"/>
  <c r="M9" i="1"/>
  <c r="B10" i="1"/>
  <c r="H10" i="1" s="1"/>
  <c r="B11" i="1"/>
  <c r="H11" i="1" s="1"/>
  <c r="B12" i="1"/>
  <c r="H12" i="1" s="1"/>
  <c r="B13" i="1"/>
  <c r="H13" i="1" s="1"/>
  <c r="B8" i="1"/>
  <c r="B9" i="1"/>
  <c r="B7" i="1"/>
  <c r="O12" i="1" l="1"/>
  <c r="O10" i="1"/>
  <c r="O13" i="1"/>
  <c r="O11" i="1"/>
  <c r="H7" i="1"/>
  <c r="H9" i="1"/>
  <c r="H8" i="1"/>
  <c r="I12" i="1" l="1"/>
  <c r="O9" i="1"/>
  <c r="I9" i="1"/>
  <c r="O8" i="1"/>
  <c r="I8" i="1"/>
  <c r="I11" i="1"/>
  <c r="I7" i="1"/>
  <c r="I14" i="1"/>
  <c r="I16" i="1"/>
  <c r="I15" i="1"/>
  <c r="I13" i="1"/>
  <c r="I10" i="1"/>
  <c r="O7" i="1"/>
  <c r="P12" i="1" l="1"/>
  <c r="P10" i="1"/>
  <c r="P7" i="1"/>
  <c r="P14" i="1"/>
  <c r="P15" i="1"/>
  <c r="P16" i="1"/>
  <c r="P13" i="1"/>
  <c r="P8" i="1"/>
  <c r="P11"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957B93F-F52E-4F81-8461-BD243629F2F9}">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53AE3D1-7345-4056-A5DF-300DD8ADED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<sst xmlns="http://schemas.openxmlformats.org/spreadsheetml/2006/main" count="165" uniqueCount="59">
  <si>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</si>
  <si>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</si>
  <si>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</si>
  <si>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</si>
  <si>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</si>
  <si>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</si>
  <si>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</si>
  <si>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</si>
  <si>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</si>
  <si>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</si>
  <si>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</si>
  <si>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</si>
  <si>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</si>
  <si>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</si>
  <si>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</si>
  <si>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</si>
  <si>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</si>
  <si>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</si>
  <si>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</si>
  <si>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</si>
  <si>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</si>
  <si>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</si>
  <si>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</si>
  <si>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</si>
  <si>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</si>
  <si>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 xml:space="preserve">RFP730-23065 Campus Water Chemistry, Distribution, and Maintenance </t>
  </si>
  <si>
    <t>Apollo Water</t>
  </si>
  <si>
    <t>Chem Aqua</t>
  </si>
  <si>
    <t>Chemtreat</t>
  </si>
  <si>
    <t>Design Controls</t>
  </si>
  <si>
    <t>Earthwise</t>
  </si>
  <si>
    <t>Garratt Callahan</t>
  </si>
  <si>
    <t>Kurita</t>
  </si>
  <si>
    <t>Nalco</t>
  </si>
  <si>
    <t>P/PM Services</t>
  </si>
  <si>
    <t>Seaco</t>
  </si>
  <si>
    <t>University of Houston Evaluation Matrix $1 Million+</t>
  </si>
  <si>
    <t>Name</t>
  </si>
  <si>
    <t>Evaluation Due Date</t>
  </si>
  <si>
    <t>7/7/2023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</si>
  <si>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</si>
  <si>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</si>
  <si>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</si>
  <si>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</si>
  <si>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</si>
  <si>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</si>
  <si>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</si>
  <si>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</si>
  <si>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</si>
  <si>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</si>
  <si>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qualifications and experience with a focus on water system chemistry, installation, servicing, inspection and/or testing water, water distribution system(s) and equipment for the University of Houston System (including any component university) or other institutions of higher education</t>
  </si>
  <si>
    <t>Respondent’s qualifications and experience of proposed maintenance team</t>
  </si>
  <si>
    <t>Respondent’s maintenance, reporting and documentation plan.</t>
  </si>
  <si>
    <t>Respondent’s maintenance planning and scheduling.</t>
  </si>
  <si>
    <t>Respondent’s safety management program.</t>
  </si>
  <si>
    <t>Points (1-5)</t>
  </si>
  <si>
    <t xml:space="preserve">Committee Members: </t>
  </si>
  <si>
    <t>Updated: 10/19</t>
  </si>
  <si>
    <t>**ONLY THE PROJECT MANAGER WILL EVALUATE COST - EVERYONE ELSE LEAVE BLANK**
Respondent’s credentials and Cost and Delivery Proposal (Exhibit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</si>
</sst>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6" fillId="0" borderId="0"/>
    <xf numFmtId="0" fontId="4"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6" fillId="0" borderId="0" applyNumberFormat="0" applyFill="0" applyBorder="0" applyAlignment="0" applyProtection="0"/>
  </cellStyleXfs>
  <cellXfs count="95">
    <xf numFmtId="0" fontId="0" fillId="0" borderId="0" xfId="0"/>
    <xf numFmtId="0" fontId="14" fillId="0" borderId="0" xfId="0" applyFont="1"/>
    <xf numFmtId="0" fontId="16" fillId="0" borderId="0" xfId="0" applyFont="1"/>
    <xf numFmtId="0" fontId="14" fillId="0" borderId="0" xfId="0" applyFont="1" applyAlignment="1">
      <alignment horizontal="left"/>
    </xf>
    <xf numFmtId="0" fontId="37" fillId="0" borderId="0" xfId="0" applyFont="1"/>
    <xf numFmtId="0" fontId="37" fillId="0" borderId="10" xfId="47" applyFont="1" applyBorder="1" applyAlignment="1">
      <alignment horizontal="right"/>
    </xf>
    <xf numFmtId="0" fontId="39" fillId="0" borderId="10" xfId="47" applyFont="1" applyBorder="1" applyAlignment="1">
      <alignment horizontal="right"/>
    </xf>
    <xf numFmtId="0" fontId="40" fillId="0" borderId="10" xfId="47" applyFont="1" applyBorder="1" applyAlignment="1">
      <alignment horizontal="right"/>
    </xf>
    <xf numFmtId="0" fontId="40" fillId="0" borderId="0" xfId="0" applyFont="1"/>
    <xf numFmtId="0" fontId="41" fillId="0" borderId="0" xfId="0" applyFont="1" applyAlignment="1">
      <alignment horizontal="left"/>
    </xf>
    <xf numFmtId="0" fontId="41" fillId="25" borderId="0" xfId="0" applyFont="1" applyFill="1"/>
    <xf numFmtId="0" fontId="42" fillId="25" borderId="0" xfId="0" applyFont="1" applyFill="1"/>
    <xf numFmtId="0" fontId="14" fillId="25" borderId="0" xfId="0" applyFont="1" applyFill="1"/>
    <xf numFmtId="0" fontId="15" fillId="25" borderId="0" xfId="0" applyFont="1" applyFill="1"/>
    <xf numFmtId="0" fontId="14" fillId="25" borderId="0" xfId="0" applyFont="1" applyFill="1" applyAlignment="1">
      <alignment horizontal="left" vertical="center"/>
    </xf>
    <xf numFmtId="0" fontId="14" fillId="25" borderId="0" xfId="0" applyFont="1" applyFill="1" applyAlignment="1">
      <alignment horizontal="right" textRotation="90" wrapText="1"/>
    </xf>
    <xf numFmtId="0" fontId="35" fillId="25" borderId="0" xfId="0" applyFont="1" applyFill="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36" fillId="25" borderId="11" xfId="0" applyNumberFormat="1" applyFont="1" applyFill="1" applyBorder="1" applyAlignment="1">
      <alignment horizontal="right"/>
    </xf>
    <xf numFmtId="4" fontId="15" fillId="25" borderId="12" xfId="0" applyNumberFormat="1" applyFont="1" applyFill="1" applyBorder="1" applyAlignment="1">
      <alignment horizontal="right"/>
    </xf>
    <xf numFmtId="4" fontId="36" fillId="25" borderId="12" xfId="0" applyNumberFormat="1" applyFont="1" applyFill="1" applyBorder="1" applyAlignment="1">
      <alignment horizontal="right"/>
    </xf>
    <xf numFmtId="0" fontId="15" fillId="25" borderId="11" xfId="0" applyFont="1" applyFill="1" applyBorder="1" applyAlignment="1">
      <alignment horizontal="right"/>
    </xf>
    <xf numFmtId="4" fontId="15" fillId="25" borderId="11" xfId="0" applyNumberFormat="1" applyFont="1" applyFill="1" applyBorder="1"/>
    <xf numFmtId="0" fontId="15" fillId="25" borderId="12" xfId="0" applyFont="1" applyFill="1" applyBorder="1" applyAlignment="1">
      <alignment horizontal="right"/>
    </xf>
    <xf numFmtId="4" fontId="15" fillId="25" borderId="12" xfId="0" applyNumberFormat="1" applyFont="1" applyFill="1" applyBorder="1"/>
    <xf numFmtId="0" fontId="15" fillId="25" borderId="11" xfId="0" applyFont="1" applyFill="1" applyBorder="1" applyAlignment="1">
      <alignment horizontal="left"/>
    </xf>
    <xf numFmtId="0" fontId="43" fillId="25" borderId="0" xfId="0" applyFont="1" applyFill="1"/>
    <xf numFmtId="0" fontId="35" fillId="24" borderId="14" xfId="0" applyFont="1" applyFill="1" applyBorder="1" applyAlignment="1">
      <alignment horizontal="right" textRotation="90"/>
    </xf>
    <xf numFmtId="0" fontId="36" fillId="24" borderId="13" xfId="0" applyFont="1" applyFill="1" applyBorder="1" applyAlignment="1">
      <alignment horizontal="right"/>
    </xf>
    <xf numFmtId="0" fontId="16" fillId="0" borderId="0" xfId="97"/>
    <xf numFmtId="0" fontId="16" fillId="0" borderId="0" xfId="97" applyFont="1"/>
    <xf numFmtId="4" fontId="15" fillId="26" borderId="11" xfId="0" applyNumberFormat="1" applyFont="1" applyFill="1" applyBorder="1"/>
    <xf numFmtId="0" fontId="15" fillId="26" borderId="0" xfId="0" applyFont="1" applyFill="1"/>
    <xf numFmtId="4" fontId="36" fillId="26" borderId="11" xfId="0" applyNumberFormat="1" applyFont="1" applyFill="1" applyBorder="1" applyAlignment="1">
      <alignment horizontal="right"/>
    </xf>
    <xf numFmtId="0" fontId="15" fillId="26" borderId="11" xfId="0" applyFont="1" applyFill="1" applyBorder="1" applyAlignment="1">
      <alignment horizontal="right"/>
    </xf>
    <xf numFmtId="0" fontId="36" fillId="26" borderId="13" xfId="0" applyFont="1" applyFill="1" applyBorder="1" applyAlignment="1">
      <alignment horizontal="right"/>
    </xf>
    <xf numFmtId="4" fontId="15" fillId="26" borderId="11" xfId="0" applyNumberFormat="1" applyFont="1" applyFill="1" applyBorder="1" applyAlignment="1">
      <alignment horizontal="right"/>
    </xf>
    <xf numFmtId="0" fontId="16" fillId="0" borderId="0" xfId="97" applyFont="1"/>
    <xf numFmtId="0" fontId="14" fillId="25" borderId="0" xfId="97" applyFont="1" applyFill="1" applyAlignment="1">
      <alignment wrapText="1"/>
    </xf>
    <xf numFmtId="0" fontId="16" fillId="25" borderId="0" xfId="97" applyFill="1"/>
    <xf numFmtId="0" fontId="15" fillId="25" borderId="0" xfId="97" applyFont="1" applyFill="1"/>
    <xf numFmtId="0" fontId="45" fillId="25" borderId="0" xfId="108" applyFont="1" applyFill="1" applyAlignment="1">
      <alignment horizontal="left"/>
    </xf>
    <xf numFmtId="0" fontId="44" fillId="25" borderId="0" xfId="108" applyFont="1" applyFill="1"/>
    <xf numFmtId="0" fontId="47" fillId="25" borderId="0" xfId="109" applyFont="1" applyFill="1" applyAlignment="1">
      <alignment wrapText="1"/>
    </xf>
    <xf numFmtId="0" fontId="16" fillId="27" borderId="19" xfId="97" applyFill="1" applyBorder="1" applyAlignment="1">
      <alignment horizontal="center" wrapText="1"/>
    </xf>
    <xf numFmtId="0" fontId="47" fillId="25" borderId="0" xfId="109" applyFont="1" applyFill="1" applyAlignment="1"/>
    <xf numFmtId="0" fontId="47" fillId="25" borderId="0" xfId="109" applyFont="1" applyFill="1" applyAlignment="1">
      <alignment horizontal="left"/>
    </xf>
    <xf numFmtId="0" fontId="16" fillId="25" borderId="0" xfId="97" applyFill="1" applyAlignment="1">
      <alignment horizontal="center"/>
    </xf>
    <xf numFmtId="0" fontId="50" fillId="25" borderId="0" xfId="97" applyFont="1" applyFill="1" applyAlignment="1">
      <alignment wrapText="1"/>
    </xf>
    <xf numFmtId="0" fontId="50" fillId="25" borderId="0" xfId="97" applyFont="1" applyFill="1" applyAlignment="1">
      <alignment horizontal="center" wrapText="1"/>
    </xf>
    <xf numFmtId="0" fontId="51" fillId="25" borderId="11" xfId="97" applyFont="1" applyFill="1" applyBorder="1" applyAlignment="1">
      <alignment wrapText="1"/>
    </xf>
    <xf numFmtId="0" fontId="51" fillId="25" borderId="12" xfId="97" applyFont="1" applyFill="1" applyBorder="1" applyAlignment="1">
      <alignment wrapText="1"/>
    </xf>
    <xf numFmtId="0" fontId="16" fillId="29" borderId="0" xfId="97" applyFill="1"/>
    <xf numFmtId="0" fontId="16" fillId="29" borderId="15" xfId="97" applyFill="1" applyBorder="1"/>
    <xf numFmtId="0" fontId="16" fillId="25" borderId="10" xfId="97" applyFill="1" applyBorder="1"/>
    <xf numFmtId="0" fontId="52" fillId="25" borderId="0" xfId="97" applyFont="1" applyFill="1"/>
    <xf numFmtId="0" fontId="16" fillId="25" borderId="0" xfId="97" applyFill="1" applyAlignment="1">
      <alignment wrapText="1"/>
    </xf>
    <xf numFmtId="0" fontId="53" fillId="0" borderId="0" xfId="108" applyFont="1" applyAlignment="1">
      <alignment horizontal="left"/>
    </xf>
    <xf numFmtId="0" fontId="51" fillId="25" borderId="0" xfId="97" applyFont="1" applyFill="1"/>
    <xf numFmtId="0" fontId="47" fillId="25" borderId="0" xfId="109" applyFont="1" applyFill="1"/>
    <xf numFmtId="0" fontId="48" fillId="25" borderId="0" xfId="97" applyFont="1" applyFill="1"/>
    <xf numFmtId="0" fontId="48" fillId="25" borderId="0" xfId="97" applyFont="1" applyFill="1" applyAlignment="1">
      <alignment wrapText="1"/>
    </xf>
    <xf numFmtId="0" fontId="43" fillId="25" borderId="0" xfId="97" applyFont="1" applyFill="1"/>
    <xf numFmtId="0" fontId="15" fillId="26" borderId="11" xfId="0" applyFont="1" applyFill="1" applyBorder="1" applyAlignment="1">
      <alignment horizontal="left"/>
    </xf>
    <xf numFmtId="0" fontId="38" fillId="0" borderId="0" xfId="0" applyFont="1" applyAlignment="1">
      <alignment horizontal="left"/>
    </xf>
    <xf numFmtId="0" fontId="39" fillId="0" borderId="10" xfId="47" applyFont="1" applyBorder="1" applyAlignment="1">
      <alignment horizontal="left"/>
    </xf>
    <xf numFmtId="0" fontId="38" fillId="0" borderId="15" xfId="0" applyFont="1" applyBorder="1" applyAlignment="1">
      <alignment horizontal="left"/>
    </xf>
    <xf numFmtId="0" fontId="41" fillId="25" borderId="0" xfId="0" applyFont="1" applyFill="1" applyAlignment="1">
      <alignment horizontal="right"/>
    </xf>
    <xf numFmtId="0" fontId="41" fillId="25" borderId="0" xfId="0" applyFont="1" applyFill="1" applyAlignment="1">
      <alignment horizontal="left"/>
    </xf>
    <xf numFmtId="0" fontId="38" fillId="25" borderId="0" xfId="97" applyFont="1" applyFill="1" applyAlignment="1">
      <alignment horizontal="left" wrapText="1"/>
    </xf>
    <xf numFmtId="0" fontId="14" fillId="25" borderId="0" xfId="97" applyFont="1" applyFill="1" applyAlignment="1">
      <alignment horizontal="left" wrapText="1"/>
    </xf>
    <xf numFmtId="0" fontId="14" fillId="25" borderId="0" xfId="97" applyFont="1" applyFill="1" applyAlignment="1">
      <alignment horizontal="left"/>
    </xf>
    <xf numFmtId="0" fontId="16" fillId="27" borderId="16" xfId="108" applyFont="1" applyFill="1" applyBorder="1" applyAlignment="1">
      <alignment horizontal="center"/>
    </xf>
    <xf numFmtId="0" fontId="16" fillId="27" borderId="17" xfId="108" applyFont="1" applyFill="1" applyBorder="1" applyAlignment="1">
      <alignment horizontal="center"/>
    </xf>
    <xf numFmtId="0" fontId="16" fillId="27" borderId="18" xfId="108" applyFont="1" applyFill="1" applyBorder="1" applyAlignment="1">
      <alignment horizontal="center"/>
    </xf>
    <xf numFmtId="164" fontId="44" fillId="25" borderId="0" xfId="108" applyNumberFormat="1" applyFont="1" applyFill="1" applyAlignment="1">
      <alignment horizontal="center"/>
    </xf>
    <xf numFmtId="0" fontId="47" fillId="25" borderId="0" xfId="109" applyFont="1" applyFill="1" applyAlignment="1">
      <alignment horizontal="left" wrapText="1"/>
    </xf>
    <xf numFmtId="0" fontId="47" fillId="25" borderId="0" xfId="109" applyFont="1" applyFill="1" applyAlignment="1">
      <alignment horizontal="left"/>
    </xf>
    <xf numFmtId="0" fontId="48" fillId="28" borderId="20" xfId="97" applyFont="1" applyFill="1" applyBorder="1" applyAlignment="1">
      <alignment horizontal="left"/>
    </xf>
    <xf numFmtId="0" fontId="48" fillId="28" borderId="21" xfId="97" applyFont="1" applyFill="1" applyBorder="1" applyAlignment="1">
      <alignment horizontal="left"/>
    </xf>
    <xf numFmtId="0" fontId="48" fillId="28" borderId="22" xfId="97" applyFont="1" applyFill="1" applyBorder="1" applyAlignment="1">
      <alignment horizontal="left"/>
    </xf>
    <xf numFmtId="0" fontId="50" fillId="24" borderId="23" xfId="97" applyFont="1" applyFill="1" applyBorder="1" applyAlignment="1">
      <alignment horizontal="center" wrapText="1"/>
    </xf>
    <xf numFmtId="0" fontId="50" fillId="24" borderId="17" xfId="97" applyFont="1" applyFill="1" applyBorder="1" applyAlignment="1">
      <alignment horizontal="center" wrapText="1"/>
    </xf>
    <xf numFmtId="0" fontId="50" fillId="24" borderId="24" xfId="97" applyFont="1" applyFill="1" applyBorder="1" applyAlignment="1">
      <alignment horizontal="center" wrapText="1"/>
    </xf>
    <xf numFmtId="0" fontId="49" fillId="25" borderId="20" xfId="97" applyFont="1" applyFill="1" applyBorder="1" applyAlignment="1">
      <alignment horizontal="center" vertical="center" wrapText="1"/>
    </xf>
    <xf numFmtId="0" fontId="50" fillId="25" borderId="21" xfId="97" applyFont="1" applyFill="1" applyBorder="1" applyAlignment="1">
      <alignment horizontal="center" vertical="center" wrapText="1"/>
    </xf>
    <xf numFmtId="0" fontId="50" fillId="25" borderId="22" xfId="97" applyFont="1" applyFill="1" applyBorder="1" applyAlignment="1">
      <alignment horizontal="center" vertical="center" wrapText="1"/>
    </xf>
    <xf numFmtId="0" fontId="50" fillId="25" borderId="20" xfId="97" applyFont="1" applyFill="1" applyBorder="1" applyAlignment="1">
      <alignment horizontal="center" vertical="center" wrapText="1"/>
    </xf>
    <xf numFmtId="0" fontId="16" fillId="27" borderId="26" xfId="97" applyFill="1" applyBorder="1" applyAlignment="1">
      <alignment horizontal="center"/>
    </xf>
    <xf numFmtId="0" fontId="16" fillId="27" borderId="12" xfId="97" applyFill="1" applyBorder="1" applyAlignment="1">
      <alignment horizontal="center"/>
    </xf>
    <xf numFmtId="0" fontId="16" fillId="27" borderId="27" xfId="97" applyFill="1" applyBorder="1" applyAlignment="1">
      <alignment horizontal="center"/>
    </xf>
    <xf numFmtId="0" fontId="16" fillId="27" borderId="13" xfId="97" applyFill="1" applyBorder="1" applyAlignment="1">
      <alignment horizontal="center"/>
    </xf>
    <xf numFmtId="0" fontId="16" fillId="27" borderId="11" xfId="97" applyFill="1" applyBorder="1" applyAlignment="1">
      <alignment horizontal="center"/>
    </xf>
    <xf numFmtId="0" fontId="16" fillId="27" borderId="25" xfId="97" applyFill="1" applyBorder="1" applyAlignment="1">
      <alignment horizontal="center"/>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9" xr:uid="{D0DC663A-9EB9-4CE0-8E1A-BB259A7BF052}"/>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AB30D5FC-1164-4293-8646-C8B953257A6D}"/>
    <cellStyle name="Normal 4 11" xfId="103" xr:uid="{00000000-0005-0000-0000-00004C000000}"/>
    <cellStyle name="Normal 4 12" xfId="106"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101C023B-1A6B-4EFA-95B8-7703B3C94F92}"/>
    <cellStyle name="Normal 6" xfId="98" xr:uid="{D40B5E45-897E-4C7C-A1C8-F5267F855386}"/>
    <cellStyle name="Normal 7" xfId="102" xr:uid="{00000000-0005-0000-0000-000095000000}"/>
    <cellStyle name="Normal 8" xfId="105" xr:uid="{00000000-0005-0000-0000-000098000000}"/>
    <cellStyle name="Normal 9" xfId="108" xr:uid="{E502B843-C1FE-4F36-8A24-DC09330AA22F}"/>
    <cellStyle name="Note 2" xfId="5" xr:uid="{00000000-0005-0000-0000-000056000000}"/>
    <cellStyle name="Note 3" xfId="89" xr:uid="{00000000-0005-0000-0000-000057000000}"/>
    <cellStyle name="Note 4" xfId="42" xr:uid="{00000000-0005-0000-0000-000058000000}"/>
    <cellStyle name="Note 4 2" xfId="99" xr:uid="{CA8B95E1-7026-44E1-AB80-4BF3F9D856EC}"/>
    <cellStyle name="Output 2" xfId="84" xr:uid="{00000000-0005-0000-0000-000059000000}"/>
    <cellStyle name="Output 3" xfId="43" xr:uid="{00000000-0005-0000-0000-00005A000000}"/>
    <cellStyle name="Percent 2" xfId="101" xr:uid="{B18BA96F-7EBD-4F37-99D4-414EEFA0AA36}"/>
    <cellStyle name="Percent 3" xfId="104" xr:uid="{00000000-0005-0000-0000-000097000000}"/>
    <cellStyle name="Percent 4" xfId="107" xr:uid="{00000000-0005-0000-0000-00009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7D030B9-3FF5-40BB-A0A3-87C30F48C0B0}"/>
            </a:ext>
          </a:extLst>
        </xdr:cNvPr>
        <xdr:cNvSpPr txBox="1"/>
      </xdr:nvSpPr>
      <xdr:spPr>
        <a:xfrm>
          <a:off x="78009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workbookViewId="0">
      <selection activeCell="F14" sqref="F14"/>
    </sheetView>
  </sheetViews>
  <sheetFormatPr defaultRowHeight="12.75" x14ac:dyDescent="0.2"/>
  <cols>
    <col min="1" max="3" width="9.42578125" customWidth="1"/>
    <col min="4" max="9" width="8.85546875" customWidth="1"/>
    <col min="10" max="10" width="9.42578125" customWidth="1"/>
  </cols>
  <sheetData>
    <row r="1" spans="1:12" ht="15.75" x14ac:dyDescent="0.25">
      <c r="A1" s="9" t="s">
        <v>0</v>
      </c>
      <c r="B1" s="3"/>
      <c r="C1" s="3"/>
      <c r="D1" s="3"/>
      <c r="E1" s="1"/>
      <c r="F1" s="1"/>
      <c r="G1" s="1"/>
      <c r="H1" s="1"/>
      <c r="I1" s="1"/>
      <c r="J1" s="1"/>
    </row>
    <row r="2" spans="1:12" ht="15.75" x14ac:dyDescent="0.25">
      <c r="A2" s="1"/>
    </row>
    <row r="3" spans="1:12" s="2" customFormat="1" x14ac:dyDescent="0.2">
      <c r="A3" s="66"/>
      <c r="B3" s="66"/>
      <c r="C3" s="66"/>
      <c r="D3" s="5" t="s">
        <v>8</v>
      </c>
      <c r="E3" s="6" t="s">
        <v>9</v>
      </c>
      <c r="F3" s="6" t="s">
        <v>10</v>
      </c>
      <c r="G3" s="6" t="s">
        <v>11</v>
      </c>
      <c r="H3" s="6" t="s">
        <v>12</v>
      </c>
      <c r="I3" s="6" t="s">
        <v>13</v>
      </c>
      <c r="J3" s="7" t="s">
        <v>14</v>
      </c>
      <c r="L3"/>
    </row>
    <row r="4" spans="1:12" x14ac:dyDescent="0.2">
      <c r="A4" s="67" t="s">
        <v>26</v>
      </c>
      <c r="B4" s="67"/>
      <c r="C4" s="67"/>
      <c r="D4" s="4">
        <v>0</v>
      </c>
      <c r="E4" s="30">
        <v>15</v>
      </c>
      <c r="F4" s="30">
        <v>6</v>
      </c>
      <c r="G4" s="30">
        <v>9</v>
      </c>
      <c r="H4" s="30">
        <v>4</v>
      </c>
      <c r="I4" s="30">
        <v>2</v>
      </c>
      <c r="J4" s="8">
        <f>SUM(E4:I4)</f>
        <v>36</v>
      </c>
    </row>
    <row r="5" spans="1:12" x14ac:dyDescent="0.2">
      <c r="A5" s="65" t="s">
        <v>27</v>
      </c>
      <c r="B5" s="65"/>
      <c r="C5" s="65"/>
      <c r="D5" s="4">
        <v>0</v>
      </c>
      <c r="E5" s="30">
        <v>20</v>
      </c>
      <c r="F5" s="30">
        <v>9</v>
      </c>
      <c r="G5" s="30">
        <v>6</v>
      </c>
      <c r="H5" s="30">
        <v>6</v>
      </c>
      <c r="I5" s="30">
        <v>3</v>
      </c>
      <c r="J5" s="8">
        <f t="shared" ref="J5:J10" si="0">SUM(E5:I5)</f>
        <v>44</v>
      </c>
    </row>
    <row r="6" spans="1:12" x14ac:dyDescent="0.2">
      <c r="A6" s="65" t="s">
        <v>28</v>
      </c>
      <c r="B6" s="65"/>
      <c r="C6" s="65"/>
      <c r="D6" s="4">
        <v>0</v>
      </c>
      <c r="E6" s="30">
        <v>20</v>
      </c>
      <c r="F6" s="30">
        <v>9</v>
      </c>
      <c r="G6" s="30">
        <v>6</v>
      </c>
      <c r="H6" s="30">
        <v>6</v>
      </c>
      <c r="I6" s="30">
        <v>2</v>
      </c>
      <c r="J6" s="8">
        <f t="shared" si="0"/>
        <v>43</v>
      </c>
    </row>
    <row r="7" spans="1:12" x14ac:dyDescent="0.2">
      <c r="A7" s="65" t="s">
        <v>29</v>
      </c>
      <c r="B7" s="65"/>
      <c r="C7" s="65"/>
      <c r="D7" s="4">
        <v>0</v>
      </c>
      <c r="E7" s="30">
        <v>10</v>
      </c>
      <c r="F7" s="30">
        <v>6</v>
      </c>
      <c r="G7" s="30">
        <v>9</v>
      </c>
      <c r="H7" s="30">
        <v>4</v>
      </c>
      <c r="I7" s="30">
        <v>2</v>
      </c>
      <c r="J7" s="8">
        <f t="shared" si="0"/>
        <v>31</v>
      </c>
    </row>
    <row r="8" spans="1:12" x14ac:dyDescent="0.2">
      <c r="A8" s="65" t="s">
        <v>30</v>
      </c>
      <c r="B8" s="65"/>
      <c r="C8" s="65"/>
      <c r="D8" s="4">
        <v>0</v>
      </c>
      <c r="E8" s="30">
        <v>20</v>
      </c>
      <c r="F8" s="30">
        <v>6</v>
      </c>
      <c r="G8" s="30">
        <v>6</v>
      </c>
      <c r="H8" s="30">
        <v>6</v>
      </c>
      <c r="I8" s="30">
        <v>2</v>
      </c>
      <c r="J8" s="8">
        <f t="shared" si="0"/>
        <v>40</v>
      </c>
    </row>
    <row r="9" spans="1:12" x14ac:dyDescent="0.2">
      <c r="A9" s="65" t="s">
        <v>31</v>
      </c>
      <c r="B9" s="65"/>
      <c r="C9" s="65"/>
      <c r="D9" s="4">
        <v>0</v>
      </c>
      <c r="E9" s="30">
        <v>10</v>
      </c>
      <c r="F9" s="30">
        <v>9</v>
      </c>
      <c r="G9" s="30">
        <v>6</v>
      </c>
      <c r="H9" s="30">
        <v>4</v>
      </c>
      <c r="I9" s="30">
        <v>1</v>
      </c>
      <c r="J9" s="8">
        <f t="shared" si="0"/>
        <v>30</v>
      </c>
    </row>
    <row r="10" spans="1:12" x14ac:dyDescent="0.2">
      <c r="A10" s="65" t="s">
        <v>32</v>
      </c>
      <c r="B10" s="65"/>
      <c r="C10" s="65"/>
      <c r="D10" s="4">
        <v>0</v>
      </c>
      <c r="E10" s="30">
        <v>20</v>
      </c>
      <c r="F10" s="30">
        <v>9</v>
      </c>
      <c r="G10" s="30">
        <v>9</v>
      </c>
      <c r="H10" s="30">
        <v>6</v>
      </c>
      <c r="I10" s="30">
        <v>3</v>
      </c>
      <c r="J10" s="8">
        <f t="shared" si="0"/>
        <v>47</v>
      </c>
    </row>
    <row r="11" spans="1:12" x14ac:dyDescent="0.2">
      <c r="A11" s="65" t="s">
        <v>33</v>
      </c>
      <c r="B11" s="65"/>
      <c r="C11" s="65"/>
      <c r="D11" s="4">
        <v>0</v>
      </c>
      <c r="E11" s="30">
        <v>5</v>
      </c>
      <c r="F11" s="30">
        <v>9</v>
      </c>
      <c r="G11" s="30">
        <v>6</v>
      </c>
      <c r="H11" s="30">
        <v>6</v>
      </c>
      <c r="I11" s="30">
        <v>3</v>
      </c>
      <c r="J11" s="8">
        <f>SUM(E11:I11)</f>
        <v>29</v>
      </c>
    </row>
    <row r="12" spans="1:12" x14ac:dyDescent="0.2">
      <c r="A12" s="65" t="s">
        <v>34</v>
      </c>
      <c r="B12" s="65"/>
      <c r="C12" s="65"/>
      <c r="D12" s="4">
        <v>0</v>
      </c>
      <c r="E12" s="30">
        <v>5</v>
      </c>
      <c r="F12" s="30">
        <v>0</v>
      </c>
      <c r="G12" s="30">
        <v>3</v>
      </c>
      <c r="H12" s="30">
        <v>2</v>
      </c>
      <c r="I12" s="30">
        <v>1</v>
      </c>
      <c r="J12" s="8">
        <f t="shared" ref="J12:J13" si="1">SUM(E12:I12)</f>
        <v>11</v>
      </c>
    </row>
    <row r="13" spans="1:12" x14ac:dyDescent="0.2">
      <c r="A13" s="65" t="s">
        <v>35</v>
      </c>
      <c r="B13" s="65"/>
      <c r="C13" s="65"/>
      <c r="D13" s="4">
        <v>0</v>
      </c>
      <c r="E13" s="30">
        <v>10</v>
      </c>
      <c r="F13" s="30">
        <v>9</v>
      </c>
      <c r="G13" s="30">
        <v>9</v>
      </c>
      <c r="H13" s="30">
        <v>6</v>
      </c>
      <c r="I13" s="30">
        <v>3</v>
      </c>
      <c r="J13" s="8">
        <f t="shared" si="1"/>
        <v>37</v>
      </c>
    </row>
  </sheetData>
  <mergeCells count="11">
    <mergeCell ref="A11:C11"/>
    <mergeCell ref="A12:C12"/>
    <mergeCell ref="A13:C13"/>
    <mergeCell ref="A3:C3"/>
    <mergeCell ref="A7:C7"/>
    <mergeCell ref="A8:C8"/>
    <mergeCell ref="A9:C9"/>
    <mergeCell ref="A10:C10"/>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workbookViewId="0">
      <selection activeCell="J4" sqref="J4"/>
    </sheetView>
  </sheetViews>
  <sheetFormatPr defaultRowHeight="12.75" x14ac:dyDescent="0.2"/>
  <sheetData>
    <row r="1" spans="1:11" ht="15.75" x14ac:dyDescent="0.25">
      <c r="A1" s="9" t="s">
        <v>0</v>
      </c>
      <c r="B1" s="3"/>
      <c r="C1" s="3"/>
      <c r="D1" s="3"/>
      <c r="E1" s="1"/>
      <c r="F1" s="1"/>
      <c r="G1" s="1"/>
      <c r="H1" s="1"/>
      <c r="I1" s="1"/>
      <c r="J1" s="1"/>
    </row>
    <row r="2" spans="1:11" ht="15.75" x14ac:dyDescent="0.25">
      <c r="A2" s="1"/>
    </row>
    <row r="3" spans="1:11" x14ac:dyDescent="0.2">
      <c r="A3" s="66"/>
      <c r="B3" s="66"/>
      <c r="C3" s="66"/>
      <c r="D3" s="5" t="s">
        <v>8</v>
      </c>
      <c r="E3" s="6" t="s">
        <v>9</v>
      </c>
      <c r="F3" s="6" t="s">
        <v>10</v>
      </c>
      <c r="G3" s="6" t="s">
        <v>11</v>
      </c>
      <c r="H3" s="6" t="s">
        <v>12</v>
      </c>
      <c r="I3" s="6" t="s">
        <v>13</v>
      </c>
      <c r="J3" s="7" t="s">
        <v>14</v>
      </c>
      <c r="K3" s="2"/>
    </row>
    <row r="4" spans="1:11" x14ac:dyDescent="0.2">
      <c r="A4" s="67" t="s">
        <v>26</v>
      </c>
      <c r="B4" s="67"/>
      <c r="C4" s="67"/>
      <c r="D4" s="4">
        <v>0</v>
      </c>
      <c r="E4" s="30">
        <v>20</v>
      </c>
      <c r="F4" s="30">
        <v>12</v>
      </c>
      <c r="G4" s="30">
        <v>12</v>
      </c>
      <c r="H4" s="30">
        <v>8</v>
      </c>
      <c r="I4" s="30">
        <v>4</v>
      </c>
      <c r="J4" s="8">
        <f>SUM(E4:I4)</f>
        <v>56</v>
      </c>
    </row>
    <row r="5" spans="1:11" x14ac:dyDescent="0.2">
      <c r="A5" s="65" t="s">
        <v>27</v>
      </c>
      <c r="B5" s="65"/>
      <c r="C5" s="65"/>
      <c r="D5" s="4">
        <v>0</v>
      </c>
      <c r="E5" s="30">
        <v>20</v>
      </c>
      <c r="F5" s="30">
        <v>12</v>
      </c>
      <c r="G5" s="30">
        <v>12</v>
      </c>
      <c r="H5" s="30">
        <v>8</v>
      </c>
      <c r="I5" s="30">
        <v>4</v>
      </c>
      <c r="J5" s="8">
        <f t="shared" ref="J5:J10" si="0">SUM(E5:I5)</f>
        <v>56</v>
      </c>
    </row>
    <row r="6" spans="1:11" x14ac:dyDescent="0.2">
      <c r="A6" s="65" t="s">
        <v>28</v>
      </c>
      <c r="B6" s="65"/>
      <c r="C6" s="65"/>
      <c r="D6" s="4">
        <v>0</v>
      </c>
      <c r="E6" s="30">
        <v>15</v>
      </c>
      <c r="F6" s="30">
        <v>9</v>
      </c>
      <c r="G6" s="30">
        <v>6</v>
      </c>
      <c r="H6" s="30">
        <v>4</v>
      </c>
      <c r="I6" s="30">
        <v>3</v>
      </c>
      <c r="J6" s="8">
        <f t="shared" si="0"/>
        <v>37</v>
      </c>
    </row>
    <row r="7" spans="1:11" x14ac:dyDescent="0.2">
      <c r="A7" s="65" t="s">
        <v>29</v>
      </c>
      <c r="B7" s="65"/>
      <c r="C7" s="65"/>
      <c r="D7" s="4">
        <v>0</v>
      </c>
      <c r="E7" s="30">
        <v>25</v>
      </c>
      <c r="F7" s="30">
        <v>15</v>
      </c>
      <c r="G7" s="30">
        <v>15</v>
      </c>
      <c r="H7" s="30">
        <v>10</v>
      </c>
      <c r="I7" s="30">
        <v>5</v>
      </c>
      <c r="J7" s="8">
        <f t="shared" si="0"/>
        <v>70</v>
      </c>
    </row>
    <row r="8" spans="1:11" x14ac:dyDescent="0.2">
      <c r="A8" s="65" t="s">
        <v>30</v>
      </c>
      <c r="B8" s="65"/>
      <c r="C8" s="65"/>
      <c r="D8" s="4">
        <v>0</v>
      </c>
      <c r="E8" s="30">
        <v>20</v>
      </c>
      <c r="F8" s="30">
        <v>12</v>
      </c>
      <c r="G8" s="30">
        <v>12</v>
      </c>
      <c r="H8" s="30">
        <v>6</v>
      </c>
      <c r="I8" s="30">
        <v>2</v>
      </c>
      <c r="J8" s="8">
        <f t="shared" si="0"/>
        <v>52</v>
      </c>
    </row>
    <row r="9" spans="1:11" x14ac:dyDescent="0.2">
      <c r="A9" s="65" t="s">
        <v>31</v>
      </c>
      <c r="B9" s="65"/>
      <c r="C9" s="65"/>
      <c r="D9" s="4">
        <v>0</v>
      </c>
      <c r="E9" s="30">
        <v>15</v>
      </c>
      <c r="F9" s="30">
        <v>9</v>
      </c>
      <c r="G9" s="30">
        <v>9</v>
      </c>
      <c r="H9" s="30">
        <v>6</v>
      </c>
      <c r="I9" s="30">
        <v>3</v>
      </c>
      <c r="J9" s="8">
        <f t="shared" si="0"/>
        <v>42</v>
      </c>
    </row>
    <row r="10" spans="1:11" x14ac:dyDescent="0.2">
      <c r="A10" s="65" t="s">
        <v>32</v>
      </c>
      <c r="B10" s="65"/>
      <c r="C10" s="65"/>
      <c r="D10" s="4">
        <v>0</v>
      </c>
      <c r="E10" s="30">
        <v>25</v>
      </c>
      <c r="F10" s="30">
        <v>15</v>
      </c>
      <c r="G10" s="30">
        <v>15</v>
      </c>
      <c r="H10" s="30">
        <v>10</v>
      </c>
      <c r="I10" s="30">
        <v>5</v>
      </c>
      <c r="J10" s="8">
        <f t="shared" si="0"/>
        <v>70</v>
      </c>
    </row>
    <row r="11" spans="1:11" x14ac:dyDescent="0.2">
      <c r="A11" s="65" t="s">
        <v>33</v>
      </c>
      <c r="B11" s="65"/>
      <c r="C11" s="65"/>
      <c r="D11" s="4">
        <v>0</v>
      </c>
      <c r="E11" s="30">
        <v>20</v>
      </c>
      <c r="F11" s="30">
        <v>12</v>
      </c>
      <c r="G11" s="30">
        <v>12</v>
      </c>
      <c r="H11" s="30">
        <v>8</v>
      </c>
      <c r="I11" s="30">
        <v>4</v>
      </c>
      <c r="J11" s="8">
        <f>SUM(E11:I11)</f>
        <v>56</v>
      </c>
    </row>
    <row r="12" spans="1:11" x14ac:dyDescent="0.2">
      <c r="A12" s="65" t="s">
        <v>34</v>
      </c>
      <c r="B12" s="65"/>
      <c r="C12" s="65"/>
      <c r="D12" s="4">
        <v>0</v>
      </c>
      <c r="E12" s="30">
        <v>10</v>
      </c>
      <c r="F12" s="30">
        <v>6</v>
      </c>
      <c r="G12" s="30">
        <v>6</v>
      </c>
      <c r="H12" s="30">
        <v>4</v>
      </c>
      <c r="I12" s="30">
        <v>2</v>
      </c>
      <c r="J12" s="8">
        <f t="shared" ref="J12:J13" si="1">SUM(E12:I12)</f>
        <v>28</v>
      </c>
    </row>
    <row r="13" spans="1:11" x14ac:dyDescent="0.2">
      <c r="A13" s="65" t="s">
        <v>35</v>
      </c>
      <c r="B13" s="65"/>
      <c r="C13" s="65"/>
      <c r="D13" s="4">
        <v>0</v>
      </c>
      <c r="E13" s="30">
        <v>15</v>
      </c>
      <c r="F13" s="30">
        <v>9</v>
      </c>
      <c r="G13" s="30">
        <v>9</v>
      </c>
      <c r="H13" s="30">
        <v>6</v>
      </c>
      <c r="I13" s="30">
        <v>3</v>
      </c>
      <c r="J13" s="8">
        <f t="shared" si="1"/>
        <v>42</v>
      </c>
    </row>
  </sheetData>
  <mergeCells count="11">
    <mergeCell ref="A3:C3"/>
    <mergeCell ref="A4:C4"/>
    <mergeCell ref="A5:C5"/>
    <mergeCell ref="A6:C6"/>
    <mergeCell ref="A11:C11"/>
    <mergeCell ref="A12:C12"/>
    <mergeCell ref="A13:C13"/>
    <mergeCell ref="A7:C7"/>
    <mergeCell ref="A8:C8"/>
    <mergeCell ref="A9:C9"/>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election activeCell="P16" sqref="P16"/>
    </sheetView>
  </sheetViews>
  <sheetFormatPr defaultRowHeight="12.75" x14ac:dyDescent="0.2"/>
  <sheetData>
    <row r="1" spans="1:11" ht="15.75" x14ac:dyDescent="0.25">
      <c r="A1" s="9" t="s">
        <v>0</v>
      </c>
      <c r="B1" s="3"/>
      <c r="C1" s="3"/>
      <c r="D1" s="3"/>
      <c r="E1" s="1"/>
      <c r="F1" s="1"/>
      <c r="G1" s="1"/>
      <c r="H1" s="1"/>
      <c r="I1" s="1"/>
      <c r="J1" s="1"/>
    </row>
    <row r="2" spans="1:11" ht="15.75" x14ac:dyDescent="0.25">
      <c r="A2" s="1"/>
    </row>
    <row r="3" spans="1:11" x14ac:dyDescent="0.2">
      <c r="A3" s="66"/>
      <c r="B3" s="66"/>
      <c r="C3" s="66"/>
      <c r="D3" s="5" t="s">
        <v>8</v>
      </c>
      <c r="E3" s="6" t="s">
        <v>9</v>
      </c>
      <c r="F3" s="6" t="s">
        <v>10</v>
      </c>
      <c r="G3" s="6" t="s">
        <v>11</v>
      </c>
      <c r="H3" s="6" t="s">
        <v>12</v>
      </c>
      <c r="I3" s="6" t="s">
        <v>13</v>
      </c>
      <c r="J3" s="7" t="s">
        <v>14</v>
      </c>
      <c r="K3" s="2"/>
    </row>
    <row r="4" spans="1:11" x14ac:dyDescent="0.2">
      <c r="A4" s="67" t="s">
        <v>26</v>
      </c>
      <c r="B4" s="67"/>
      <c r="C4" s="67"/>
      <c r="D4" s="4">
        <v>0</v>
      </c>
      <c r="E4" s="30">
        <v>22.5</v>
      </c>
      <c r="F4" s="30">
        <v>13.5</v>
      </c>
      <c r="G4" s="30">
        <v>13.5</v>
      </c>
      <c r="H4" s="30">
        <v>9</v>
      </c>
      <c r="I4" s="30">
        <v>5</v>
      </c>
      <c r="J4" s="8">
        <f>SUM(E4:I4)</f>
        <v>63.5</v>
      </c>
    </row>
    <row r="5" spans="1:11" x14ac:dyDescent="0.2">
      <c r="A5" s="65" t="s">
        <v>27</v>
      </c>
      <c r="B5" s="65"/>
      <c r="C5" s="65"/>
      <c r="D5" s="4">
        <v>0</v>
      </c>
      <c r="E5" s="30">
        <v>20</v>
      </c>
      <c r="F5" s="30">
        <v>12</v>
      </c>
      <c r="G5" s="30">
        <v>12</v>
      </c>
      <c r="H5" s="30">
        <v>8</v>
      </c>
      <c r="I5" s="30">
        <v>4</v>
      </c>
      <c r="J5" s="8">
        <f t="shared" ref="J5:J10" si="0">SUM(E5:I5)</f>
        <v>56</v>
      </c>
    </row>
    <row r="6" spans="1:11" x14ac:dyDescent="0.2">
      <c r="A6" s="65" t="s">
        <v>28</v>
      </c>
      <c r="B6" s="65"/>
      <c r="C6" s="65"/>
      <c r="D6" s="4">
        <v>0</v>
      </c>
      <c r="E6" s="30">
        <v>20</v>
      </c>
      <c r="F6" s="30">
        <v>12</v>
      </c>
      <c r="G6" s="30">
        <v>12</v>
      </c>
      <c r="H6" s="30">
        <v>8</v>
      </c>
      <c r="I6" s="30">
        <v>5</v>
      </c>
      <c r="J6" s="8">
        <f t="shared" si="0"/>
        <v>57</v>
      </c>
    </row>
    <row r="7" spans="1:11" x14ac:dyDescent="0.2">
      <c r="A7" s="65" t="s">
        <v>29</v>
      </c>
      <c r="B7" s="65"/>
      <c r="C7" s="65"/>
      <c r="D7" s="4">
        <v>0</v>
      </c>
      <c r="E7" s="30">
        <v>20</v>
      </c>
      <c r="F7" s="30">
        <v>12</v>
      </c>
      <c r="G7" s="30">
        <v>12</v>
      </c>
      <c r="H7" s="30">
        <v>8</v>
      </c>
      <c r="I7" s="30">
        <v>5</v>
      </c>
      <c r="J7" s="8">
        <f t="shared" si="0"/>
        <v>57</v>
      </c>
    </row>
    <row r="8" spans="1:11" x14ac:dyDescent="0.2">
      <c r="A8" s="65" t="s">
        <v>30</v>
      </c>
      <c r="B8" s="65"/>
      <c r="C8" s="65"/>
      <c r="D8" s="4">
        <v>0</v>
      </c>
      <c r="E8" s="30">
        <v>20</v>
      </c>
      <c r="F8" s="30">
        <v>12</v>
      </c>
      <c r="G8" s="30">
        <v>12</v>
      </c>
      <c r="H8" s="30">
        <v>8</v>
      </c>
      <c r="I8" s="30">
        <v>5</v>
      </c>
      <c r="J8" s="8">
        <f t="shared" si="0"/>
        <v>57</v>
      </c>
    </row>
    <row r="9" spans="1:11" x14ac:dyDescent="0.2">
      <c r="A9" s="65" t="s">
        <v>31</v>
      </c>
      <c r="B9" s="65"/>
      <c r="C9" s="65"/>
      <c r="D9" s="4">
        <v>0</v>
      </c>
      <c r="E9" s="30">
        <v>22.5</v>
      </c>
      <c r="F9" s="30">
        <v>15</v>
      </c>
      <c r="G9" s="30">
        <v>15</v>
      </c>
      <c r="H9" s="30">
        <v>10</v>
      </c>
      <c r="I9" s="30">
        <v>5</v>
      </c>
      <c r="J9" s="8">
        <f t="shared" si="0"/>
        <v>67.5</v>
      </c>
    </row>
    <row r="10" spans="1:11" x14ac:dyDescent="0.2">
      <c r="A10" s="65" t="s">
        <v>32</v>
      </c>
      <c r="B10" s="65"/>
      <c r="C10" s="65"/>
      <c r="D10" s="4">
        <v>0</v>
      </c>
      <c r="E10" s="30">
        <v>22.5</v>
      </c>
      <c r="F10" s="30">
        <v>15</v>
      </c>
      <c r="G10" s="30">
        <v>15</v>
      </c>
      <c r="H10" s="30">
        <v>10</v>
      </c>
      <c r="I10" s="30">
        <v>5</v>
      </c>
      <c r="J10" s="8">
        <f t="shared" si="0"/>
        <v>67.5</v>
      </c>
    </row>
    <row r="11" spans="1:11" x14ac:dyDescent="0.2">
      <c r="A11" s="65" t="s">
        <v>33</v>
      </c>
      <c r="B11" s="65"/>
      <c r="C11" s="65"/>
      <c r="D11" s="4">
        <v>0</v>
      </c>
      <c r="E11" s="30">
        <v>22.5</v>
      </c>
      <c r="F11" s="30">
        <v>13.5</v>
      </c>
      <c r="G11" s="30">
        <v>15</v>
      </c>
      <c r="H11" s="30">
        <v>10</v>
      </c>
      <c r="I11" s="30">
        <v>5</v>
      </c>
      <c r="J11" s="8">
        <f>SUM(E11:I11)</f>
        <v>66</v>
      </c>
    </row>
    <row r="12" spans="1:11" x14ac:dyDescent="0.2">
      <c r="A12" s="65" t="s">
        <v>34</v>
      </c>
      <c r="B12" s="65"/>
      <c r="C12" s="65"/>
      <c r="D12" s="4">
        <v>0</v>
      </c>
      <c r="E12" s="30">
        <v>22.5</v>
      </c>
      <c r="F12" s="30">
        <v>12</v>
      </c>
      <c r="G12" s="30">
        <v>12</v>
      </c>
      <c r="H12" s="30">
        <v>8</v>
      </c>
      <c r="I12" s="30">
        <v>5</v>
      </c>
      <c r="J12" s="8">
        <f t="shared" ref="J12:J13" si="1">SUM(E12:I12)</f>
        <v>59.5</v>
      </c>
    </row>
    <row r="13" spans="1:11" x14ac:dyDescent="0.2">
      <c r="A13" s="65" t="s">
        <v>35</v>
      </c>
      <c r="B13" s="65"/>
      <c r="C13" s="65"/>
      <c r="D13" s="4">
        <v>0</v>
      </c>
      <c r="E13" s="30">
        <v>22.5</v>
      </c>
      <c r="F13" s="30">
        <v>13.5</v>
      </c>
      <c r="G13" s="30">
        <v>13.5</v>
      </c>
      <c r="H13" s="30">
        <v>9</v>
      </c>
      <c r="I13" s="30">
        <v>5</v>
      </c>
      <c r="J13" s="8">
        <f t="shared" si="1"/>
        <v>63.5</v>
      </c>
    </row>
  </sheetData>
  <mergeCells count="11">
    <mergeCell ref="A3:C3"/>
    <mergeCell ref="A4:C4"/>
    <mergeCell ref="A5:C5"/>
    <mergeCell ref="A6:C6"/>
    <mergeCell ref="A11:C11"/>
    <mergeCell ref="A12:C12"/>
    <mergeCell ref="A13:C13"/>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workbookViewId="0">
      <selection activeCell="D4" sqref="D4:D13"/>
    </sheetView>
  </sheetViews>
  <sheetFormatPr defaultRowHeight="12.75" x14ac:dyDescent="0.2"/>
  <sheetData>
    <row r="1" spans="1:11" ht="15.75" x14ac:dyDescent="0.25">
      <c r="A1" s="9" t="s">
        <v>0</v>
      </c>
      <c r="B1" s="3"/>
      <c r="C1" s="3"/>
      <c r="D1" s="3"/>
      <c r="E1" s="1"/>
      <c r="F1" s="1"/>
      <c r="G1" s="1"/>
      <c r="H1" s="1"/>
      <c r="I1" s="1"/>
      <c r="J1" s="1"/>
    </row>
    <row r="2" spans="1:11" ht="15.75" x14ac:dyDescent="0.25">
      <c r="A2" s="1"/>
    </row>
    <row r="3" spans="1:11" x14ac:dyDescent="0.2">
      <c r="A3" s="66"/>
      <c r="B3" s="66"/>
      <c r="C3" s="66"/>
      <c r="D3" s="5" t="s">
        <v>8</v>
      </c>
      <c r="E3" s="6" t="s">
        <v>9</v>
      </c>
      <c r="F3" s="6" t="s">
        <v>10</v>
      </c>
      <c r="G3" s="6" t="s">
        <v>11</v>
      </c>
      <c r="H3" s="6" t="s">
        <v>12</v>
      </c>
      <c r="I3" s="6" t="s">
        <v>13</v>
      </c>
      <c r="J3" s="7" t="s">
        <v>14</v>
      </c>
      <c r="K3" s="2"/>
    </row>
    <row r="4" spans="1:11" x14ac:dyDescent="0.2">
      <c r="A4" s="67" t="s">
        <v>26</v>
      </c>
      <c r="B4" s="67"/>
      <c r="C4" s="67"/>
      <c r="D4" s="4">
        <v>0</v>
      </c>
      <c r="E4" s="30">
        <v>20</v>
      </c>
      <c r="F4" s="30">
        <v>12</v>
      </c>
      <c r="G4" s="30">
        <v>12</v>
      </c>
      <c r="H4" s="30">
        <v>8</v>
      </c>
      <c r="I4" s="30">
        <v>4</v>
      </c>
      <c r="J4" s="8">
        <f>SUM(E4:I4)</f>
        <v>56</v>
      </c>
    </row>
    <row r="5" spans="1:11" x14ac:dyDescent="0.2">
      <c r="A5" s="65" t="s">
        <v>27</v>
      </c>
      <c r="B5" s="65"/>
      <c r="C5" s="65"/>
      <c r="D5" s="4">
        <v>0</v>
      </c>
      <c r="E5" s="30">
        <v>15</v>
      </c>
      <c r="F5" s="30">
        <v>12</v>
      </c>
      <c r="G5" s="30">
        <v>9</v>
      </c>
      <c r="H5" s="30">
        <v>8</v>
      </c>
      <c r="I5" s="30">
        <v>4</v>
      </c>
      <c r="J5" s="8">
        <f t="shared" ref="J5:J10" si="0">SUM(E5:I5)</f>
        <v>48</v>
      </c>
    </row>
    <row r="6" spans="1:11" x14ac:dyDescent="0.2">
      <c r="A6" s="65" t="s">
        <v>28</v>
      </c>
      <c r="B6" s="65"/>
      <c r="C6" s="65"/>
      <c r="D6" s="4">
        <v>0</v>
      </c>
      <c r="E6" s="30">
        <v>20</v>
      </c>
      <c r="F6" s="30">
        <v>12</v>
      </c>
      <c r="G6" s="30">
        <v>12</v>
      </c>
      <c r="H6" s="30">
        <v>8</v>
      </c>
      <c r="I6" s="30">
        <v>3</v>
      </c>
      <c r="J6" s="8">
        <f t="shared" si="0"/>
        <v>55</v>
      </c>
    </row>
    <row r="7" spans="1:11" x14ac:dyDescent="0.2">
      <c r="A7" s="65" t="s">
        <v>29</v>
      </c>
      <c r="B7" s="65"/>
      <c r="C7" s="65"/>
      <c r="D7" s="4">
        <v>0</v>
      </c>
      <c r="E7" s="30">
        <v>25</v>
      </c>
      <c r="F7" s="30">
        <v>12</v>
      </c>
      <c r="G7" s="30">
        <v>12</v>
      </c>
      <c r="H7" s="30">
        <v>10</v>
      </c>
      <c r="I7" s="30">
        <v>4</v>
      </c>
      <c r="J7" s="8">
        <f t="shared" si="0"/>
        <v>63</v>
      </c>
    </row>
    <row r="8" spans="1:11" x14ac:dyDescent="0.2">
      <c r="A8" s="65" t="s">
        <v>30</v>
      </c>
      <c r="B8" s="65"/>
      <c r="C8" s="65"/>
      <c r="D8" s="4">
        <v>0</v>
      </c>
      <c r="E8" s="30">
        <v>20</v>
      </c>
      <c r="F8" s="30">
        <v>12</v>
      </c>
      <c r="G8" s="30">
        <v>9</v>
      </c>
      <c r="H8" s="30">
        <v>6</v>
      </c>
      <c r="I8" s="30">
        <v>3</v>
      </c>
      <c r="J8" s="8">
        <f t="shared" si="0"/>
        <v>50</v>
      </c>
    </row>
    <row r="9" spans="1:11" x14ac:dyDescent="0.2">
      <c r="A9" s="65" t="s">
        <v>31</v>
      </c>
      <c r="B9" s="65"/>
      <c r="C9" s="65"/>
      <c r="D9" s="4">
        <v>0</v>
      </c>
      <c r="E9" s="30">
        <v>15</v>
      </c>
      <c r="F9" s="30">
        <v>12</v>
      </c>
      <c r="G9" s="30">
        <v>9</v>
      </c>
      <c r="H9" s="30">
        <v>6</v>
      </c>
      <c r="I9" s="30">
        <v>4</v>
      </c>
      <c r="J9" s="8">
        <f t="shared" si="0"/>
        <v>46</v>
      </c>
    </row>
    <row r="10" spans="1:11" x14ac:dyDescent="0.2">
      <c r="A10" s="65" t="s">
        <v>32</v>
      </c>
      <c r="B10" s="65"/>
      <c r="C10" s="65"/>
      <c r="D10" s="4">
        <v>0</v>
      </c>
      <c r="E10" s="30">
        <v>20</v>
      </c>
      <c r="F10" s="30">
        <v>9</v>
      </c>
      <c r="G10" s="30">
        <v>12</v>
      </c>
      <c r="H10" s="30">
        <v>8</v>
      </c>
      <c r="I10" s="30">
        <v>4</v>
      </c>
      <c r="J10" s="8">
        <f t="shared" si="0"/>
        <v>53</v>
      </c>
    </row>
    <row r="11" spans="1:11" x14ac:dyDescent="0.2">
      <c r="A11" s="65" t="s">
        <v>33</v>
      </c>
      <c r="B11" s="65"/>
      <c r="C11" s="65"/>
      <c r="D11" s="4">
        <v>0</v>
      </c>
      <c r="E11" s="30">
        <v>25</v>
      </c>
      <c r="F11" s="30">
        <v>12</v>
      </c>
      <c r="G11" s="30">
        <v>12</v>
      </c>
      <c r="H11" s="30">
        <v>8</v>
      </c>
      <c r="I11" s="30">
        <v>4</v>
      </c>
      <c r="J11" s="8">
        <f>SUM(E11:I11)</f>
        <v>61</v>
      </c>
    </row>
    <row r="12" spans="1:11" x14ac:dyDescent="0.2">
      <c r="A12" s="65" t="s">
        <v>34</v>
      </c>
      <c r="B12" s="65"/>
      <c r="C12" s="65"/>
      <c r="D12" s="4">
        <v>0</v>
      </c>
      <c r="E12" s="30">
        <v>20</v>
      </c>
      <c r="F12" s="30">
        <v>9</v>
      </c>
      <c r="G12" s="30">
        <v>9</v>
      </c>
      <c r="H12" s="30">
        <v>6</v>
      </c>
      <c r="I12" s="30">
        <v>4</v>
      </c>
      <c r="J12" s="8">
        <f t="shared" ref="J12:J13" si="1">SUM(E12:I12)</f>
        <v>48</v>
      </c>
    </row>
    <row r="13" spans="1:11" x14ac:dyDescent="0.2">
      <c r="A13" s="65" t="s">
        <v>35</v>
      </c>
      <c r="B13" s="65"/>
      <c r="C13" s="65"/>
      <c r="D13" s="4">
        <v>0</v>
      </c>
      <c r="E13" s="30">
        <v>20</v>
      </c>
      <c r="F13" s="30">
        <v>9</v>
      </c>
      <c r="G13" s="30">
        <v>12</v>
      </c>
      <c r="H13" s="30">
        <v>6</v>
      </c>
      <c r="I13" s="30">
        <v>4</v>
      </c>
      <c r="J13" s="8">
        <f t="shared" si="1"/>
        <v>51</v>
      </c>
    </row>
  </sheetData>
  <mergeCells count="11">
    <mergeCell ref="A3:C3"/>
    <mergeCell ref="A4:C4"/>
    <mergeCell ref="A5:C5"/>
    <mergeCell ref="A6:C6"/>
    <mergeCell ref="A11:C11"/>
    <mergeCell ref="A12:C12"/>
    <mergeCell ref="A13:C13"/>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workbookViewId="0">
      <selection activeCell="N25" sqref="N25"/>
    </sheetView>
  </sheetViews>
  <sheetFormatPr defaultRowHeight="12.75" x14ac:dyDescent="0.2"/>
  <sheetData>
    <row r="1" spans="1:11" ht="15.75" x14ac:dyDescent="0.25">
      <c r="A1" s="9" t="s">
        <v>0</v>
      </c>
      <c r="B1" s="3"/>
      <c r="C1" s="3"/>
      <c r="D1" s="3"/>
      <c r="E1" s="1"/>
      <c r="F1" s="1"/>
      <c r="G1" s="1"/>
      <c r="H1" s="1"/>
      <c r="I1" s="1"/>
      <c r="J1" s="1"/>
    </row>
    <row r="2" spans="1:11" ht="15.75" x14ac:dyDescent="0.25">
      <c r="A2" s="1"/>
    </row>
    <row r="3" spans="1:11" x14ac:dyDescent="0.2">
      <c r="A3" s="66"/>
      <c r="B3" s="66"/>
      <c r="C3" s="66"/>
      <c r="D3" s="5" t="s">
        <v>8</v>
      </c>
      <c r="E3" s="6" t="s">
        <v>9</v>
      </c>
      <c r="F3" s="6" t="s">
        <v>10</v>
      </c>
      <c r="G3" s="6" t="s">
        <v>11</v>
      </c>
      <c r="H3" s="6" t="s">
        <v>12</v>
      </c>
      <c r="I3" s="6" t="s">
        <v>13</v>
      </c>
      <c r="J3" s="7" t="s">
        <v>14</v>
      </c>
      <c r="K3" s="2"/>
    </row>
    <row r="4" spans="1:11" x14ac:dyDescent="0.2">
      <c r="A4" s="67" t="s">
        <v>26</v>
      </c>
      <c r="B4" s="67"/>
      <c r="C4" s="67"/>
      <c r="D4" s="4">
        <v>0</v>
      </c>
      <c r="E4" s="38">
        <v>15</v>
      </c>
      <c r="F4" s="38">
        <v>12</v>
      </c>
      <c r="G4" s="38">
        <v>9</v>
      </c>
      <c r="H4" s="38">
        <v>8</v>
      </c>
      <c r="I4" s="38">
        <v>3</v>
      </c>
      <c r="J4" s="8">
        <f>SUM(E4:I4)</f>
        <v>47</v>
      </c>
    </row>
    <row r="5" spans="1:11" x14ac:dyDescent="0.2">
      <c r="A5" s="65" t="s">
        <v>27</v>
      </c>
      <c r="B5" s="65"/>
      <c r="C5" s="65"/>
      <c r="D5" s="4">
        <v>0</v>
      </c>
      <c r="E5" s="38">
        <v>20</v>
      </c>
      <c r="F5" s="38">
        <v>12</v>
      </c>
      <c r="G5" s="38">
        <v>12</v>
      </c>
      <c r="H5" s="38">
        <v>8</v>
      </c>
      <c r="I5" s="38">
        <v>4</v>
      </c>
      <c r="J5" s="8">
        <f t="shared" ref="J5:J10" si="0">SUM(E5:I5)</f>
        <v>56</v>
      </c>
    </row>
    <row r="6" spans="1:11" x14ac:dyDescent="0.2">
      <c r="A6" s="65" t="s">
        <v>28</v>
      </c>
      <c r="B6" s="65"/>
      <c r="C6" s="65"/>
      <c r="D6" s="4">
        <v>0</v>
      </c>
      <c r="E6" s="38">
        <v>20</v>
      </c>
      <c r="F6" s="38">
        <v>15</v>
      </c>
      <c r="G6" s="38">
        <v>6</v>
      </c>
      <c r="H6" s="38">
        <v>8</v>
      </c>
      <c r="I6" s="38">
        <v>3</v>
      </c>
      <c r="J6" s="8">
        <f t="shared" si="0"/>
        <v>52</v>
      </c>
    </row>
    <row r="7" spans="1:11" x14ac:dyDescent="0.2">
      <c r="A7" s="65" t="s">
        <v>29</v>
      </c>
      <c r="B7" s="65"/>
      <c r="C7" s="65"/>
      <c r="D7" s="4">
        <v>0</v>
      </c>
      <c r="E7" s="38">
        <v>15</v>
      </c>
      <c r="F7" s="38">
        <v>9</v>
      </c>
      <c r="G7" s="38">
        <v>9</v>
      </c>
      <c r="H7" s="38">
        <v>6</v>
      </c>
      <c r="I7" s="38">
        <v>3</v>
      </c>
      <c r="J7" s="8">
        <f t="shared" si="0"/>
        <v>42</v>
      </c>
    </row>
    <row r="8" spans="1:11" x14ac:dyDescent="0.2">
      <c r="A8" s="65" t="s">
        <v>30</v>
      </c>
      <c r="B8" s="65"/>
      <c r="C8" s="65"/>
      <c r="D8" s="4">
        <v>0</v>
      </c>
      <c r="E8" s="38">
        <v>15</v>
      </c>
      <c r="F8" s="38">
        <v>9</v>
      </c>
      <c r="G8" s="38">
        <v>9</v>
      </c>
      <c r="H8" s="38">
        <v>6</v>
      </c>
      <c r="I8" s="38">
        <v>3</v>
      </c>
      <c r="J8" s="8">
        <f t="shared" si="0"/>
        <v>42</v>
      </c>
    </row>
    <row r="9" spans="1:11" x14ac:dyDescent="0.2">
      <c r="A9" s="65" t="s">
        <v>31</v>
      </c>
      <c r="B9" s="65"/>
      <c r="C9" s="65"/>
      <c r="D9" s="4">
        <v>0</v>
      </c>
      <c r="E9" s="38">
        <v>15</v>
      </c>
      <c r="F9" s="38">
        <v>12</v>
      </c>
      <c r="G9" s="38">
        <v>9</v>
      </c>
      <c r="H9" s="38">
        <v>6</v>
      </c>
      <c r="I9" s="38">
        <v>3</v>
      </c>
      <c r="J9" s="8">
        <f t="shared" si="0"/>
        <v>45</v>
      </c>
    </row>
    <row r="10" spans="1:11" x14ac:dyDescent="0.2">
      <c r="A10" s="65" t="s">
        <v>32</v>
      </c>
      <c r="B10" s="65"/>
      <c r="C10" s="65"/>
      <c r="D10" s="4">
        <v>0</v>
      </c>
      <c r="E10" s="38">
        <v>20</v>
      </c>
      <c r="F10" s="38">
        <v>15</v>
      </c>
      <c r="G10" s="38">
        <v>15</v>
      </c>
      <c r="H10" s="38">
        <v>8</v>
      </c>
      <c r="I10" s="38">
        <v>5</v>
      </c>
      <c r="J10" s="8">
        <f t="shared" si="0"/>
        <v>63</v>
      </c>
    </row>
    <row r="11" spans="1:11" x14ac:dyDescent="0.2">
      <c r="A11" s="65" t="s">
        <v>33</v>
      </c>
      <c r="B11" s="65"/>
      <c r="C11" s="65"/>
      <c r="D11" s="4">
        <v>0</v>
      </c>
      <c r="E11" s="38">
        <v>25</v>
      </c>
      <c r="F11" s="38">
        <v>15</v>
      </c>
      <c r="G11" s="38">
        <v>15</v>
      </c>
      <c r="H11" s="38">
        <v>10</v>
      </c>
      <c r="I11" s="38">
        <v>5</v>
      </c>
      <c r="J11" s="8">
        <f>SUM(E11:I11)</f>
        <v>70</v>
      </c>
    </row>
    <row r="12" spans="1:11" x14ac:dyDescent="0.2">
      <c r="A12" s="65" t="s">
        <v>34</v>
      </c>
      <c r="B12" s="65"/>
      <c r="C12" s="65"/>
      <c r="D12" s="4">
        <v>0</v>
      </c>
      <c r="E12" s="38">
        <v>15</v>
      </c>
      <c r="F12" s="38">
        <v>12</v>
      </c>
      <c r="G12" s="38">
        <v>9</v>
      </c>
      <c r="H12" s="38">
        <v>6</v>
      </c>
      <c r="I12" s="38">
        <v>4</v>
      </c>
      <c r="J12" s="8">
        <f t="shared" ref="J12:J13" si="1">SUM(E12:I12)</f>
        <v>46</v>
      </c>
    </row>
    <row r="13" spans="1:11" x14ac:dyDescent="0.2">
      <c r="A13" s="65" t="s">
        <v>35</v>
      </c>
      <c r="B13" s="65"/>
      <c r="C13" s="65"/>
      <c r="D13" s="4">
        <v>0</v>
      </c>
      <c r="E13" s="38">
        <v>15</v>
      </c>
      <c r="F13" s="38">
        <v>12</v>
      </c>
      <c r="G13" s="38">
        <v>9</v>
      </c>
      <c r="H13" s="38">
        <v>8</v>
      </c>
      <c r="I13" s="38">
        <v>3</v>
      </c>
      <c r="J13" s="8">
        <f t="shared" si="1"/>
        <v>47</v>
      </c>
    </row>
  </sheetData>
  <mergeCells count="11">
    <mergeCell ref="A3:C3"/>
    <mergeCell ref="A4:C4"/>
    <mergeCell ref="A5:C5"/>
    <mergeCell ref="A6:C6"/>
    <mergeCell ref="A11:C11"/>
    <mergeCell ref="A12:C12"/>
    <mergeCell ref="A13:C13"/>
    <mergeCell ref="A7:C7"/>
    <mergeCell ref="A8:C8"/>
    <mergeCell ref="A9:C9"/>
    <mergeCell ref="A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13"/>
  <sheetViews>
    <sheetView workbookViewId="0">
      <selection activeCell="J8" sqref="J8"/>
    </sheetView>
  </sheetViews>
  <sheetFormatPr defaultRowHeight="12.75" x14ac:dyDescent="0.2"/>
  <sheetData>
    <row r="1" spans="1:11" ht="15.75" x14ac:dyDescent="0.25">
      <c r="A1" s="9" t="s">
        <v>0</v>
      </c>
      <c r="B1" s="3"/>
      <c r="C1" s="3"/>
      <c r="D1" s="3"/>
      <c r="E1" s="1"/>
      <c r="F1" s="1"/>
      <c r="G1" s="1"/>
      <c r="H1" s="1"/>
      <c r="I1" s="1"/>
      <c r="J1" s="1"/>
    </row>
    <row r="2" spans="1:11" ht="15.75" x14ac:dyDescent="0.25">
      <c r="A2" s="1"/>
    </row>
    <row r="3" spans="1:11" x14ac:dyDescent="0.2">
      <c r="A3" s="66"/>
      <c r="B3" s="66"/>
      <c r="C3" s="66"/>
      <c r="D3" s="5" t="s">
        <v>8</v>
      </c>
      <c r="E3" s="6" t="s">
        <v>9</v>
      </c>
      <c r="F3" s="6" t="s">
        <v>10</v>
      </c>
      <c r="G3" s="6" t="s">
        <v>11</v>
      </c>
      <c r="H3" s="6" t="s">
        <v>12</v>
      </c>
      <c r="I3" s="6" t="s">
        <v>13</v>
      </c>
      <c r="J3" s="7" t="s">
        <v>14</v>
      </c>
      <c r="K3" s="2"/>
    </row>
    <row r="4" spans="1:11" x14ac:dyDescent="0.2">
      <c r="A4" s="67" t="s">
        <v>26</v>
      </c>
      <c r="B4" s="67"/>
      <c r="C4" s="67"/>
      <c r="D4" s="31">
        <v>12</v>
      </c>
      <c r="E4" s="31">
        <v>20</v>
      </c>
      <c r="F4" s="31">
        <v>15</v>
      </c>
      <c r="G4" s="31">
        <v>15</v>
      </c>
      <c r="H4" s="31">
        <v>10</v>
      </c>
      <c r="I4" s="31">
        <v>5</v>
      </c>
      <c r="J4" s="8">
        <f>SUM(E4:I4)</f>
        <v>65</v>
      </c>
    </row>
    <row r="5" spans="1:11" x14ac:dyDescent="0.2">
      <c r="A5" s="65" t="s">
        <v>27</v>
      </c>
      <c r="B5" s="65"/>
      <c r="C5" s="65"/>
      <c r="D5" s="31">
        <v>6</v>
      </c>
      <c r="E5" s="31">
        <v>5</v>
      </c>
      <c r="F5" s="31">
        <v>9</v>
      </c>
      <c r="G5" s="31">
        <v>6</v>
      </c>
      <c r="H5" s="31">
        <v>4</v>
      </c>
      <c r="I5" s="31">
        <v>1</v>
      </c>
      <c r="J5" s="8">
        <f t="shared" ref="J5:J10" si="0">SUM(E5:I5)</f>
        <v>25</v>
      </c>
    </row>
    <row r="6" spans="1:11" x14ac:dyDescent="0.2">
      <c r="A6" s="65" t="s">
        <v>28</v>
      </c>
      <c r="B6" s="65"/>
      <c r="C6" s="65"/>
      <c r="D6" s="31">
        <v>12</v>
      </c>
      <c r="E6" s="31">
        <v>10</v>
      </c>
      <c r="F6" s="31">
        <v>6</v>
      </c>
      <c r="G6" s="31">
        <v>6</v>
      </c>
      <c r="H6" s="31">
        <v>4</v>
      </c>
      <c r="I6" s="31">
        <v>1</v>
      </c>
      <c r="J6" s="8">
        <f t="shared" si="0"/>
        <v>27</v>
      </c>
    </row>
    <row r="7" spans="1:11" x14ac:dyDescent="0.2">
      <c r="A7" s="65" t="s">
        <v>29</v>
      </c>
      <c r="B7" s="65"/>
      <c r="C7" s="65"/>
      <c r="D7" s="31">
        <v>6</v>
      </c>
      <c r="E7" s="31">
        <v>5</v>
      </c>
      <c r="F7" s="31">
        <v>6</v>
      </c>
      <c r="G7" s="31">
        <v>3</v>
      </c>
      <c r="H7" s="31">
        <v>4</v>
      </c>
      <c r="I7" s="31">
        <v>1</v>
      </c>
      <c r="J7" s="8">
        <f t="shared" si="0"/>
        <v>19</v>
      </c>
    </row>
    <row r="8" spans="1:11" x14ac:dyDescent="0.2">
      <c r="A8" s="65" t="s">
        <v>30</v>
      </c>
      <c r="B8" s="65"/>
      <c r="C8" s="65"/>
      <c r="D8" s="31">
        <v>6</v>
      </c>
      <c r="E8" s="31">
        <v>5</v>
      </c>
      <c r="F8" s="31">
        <v>6</v>
      </c>
      <c r="G8" s="31">
        <v>3</v>
      </c>
      <c r="H8" s="31">
        <v>4</v>
      </c>
      <c r="I8" s="31">
        <v>1</v>
      </c>
      <c r="J8" s="8">
        <f t="shared" si="0"/>
        <v>19</v>
      </c>
    </row>
    <row r="9" spans="1:11" x14ac:dyDescent="0.2">
      <c r="A9" s="65" t="s">
        <v>31</v>
      </c>
      <c r="B9" s="65"/>
      <c r="C9" s="65"/>
      <c r="D9" s="31">
        <v>6</v>
      </c>
      <c r="E9" s="31">
        <v>5</v>
      </c>
      <c r="F9" s="31">
        <v>6</v>
      </c>
      <c r="G9" s="31">
        <v>3</v>
      </c>
      <c r="H9" s="31">
        <v>4</v>
      </c>
      <c r="I9" s="31">
        <v>1</v>
      </c>
      <c r="J9" s="8">
        <f t="shared" si="0"/>
        <v>19</v>
      </c>
    </row>
    <row r="10" spans="1:11" x14ac:dyDescent="0.2">
      <c r="A10" s="65" t="s">
        <v>32</v>
      </c>
      <c r="B10" s="65"/>
      <c r="C10" s="65"/>
      <c r="D10" s="31">
        <v>18</v>
      </c>
      <c r="E10" s="31">
        <v>15</v>
      </c>
      <c r="F10" s="31">
        <v>9</v>
      </c>
      <c r="G10" s="31">
        <v>9</v>
      </c>
      <c r="H10" s="31">
        <v>6</v>
      </c>
      <c r="I10" s="31">
        <v>4</v>
      </c>
      <c r="J10" s="8">
        <f t="shared" si="0"/>
        <v>43</v>
      </c>
    </row>
    <row r="11" spans="1:11" x14ac:dyDescent="0.2">
      <c r="A11" s="65" t="s">
        <v>33</v>
      </c>
      <c r="B11" s="65"/>
      <c r="C11" s="65"/>
      <c r="D11" s="31">
        <v>30</v>
      </c>
      <c r="E11" s="31">
        <v>25</v>
      </c>
      <c r="F11" s="31">
        <v>15</v>
      </c>
      <c r="G11" s="31">
        <v>15</v>
      </c>
      <c r="H11" s="31">
        <v>10</v>
      </c>
      <c r="I11" s="31">
        <v>5</v>
      </c>
      <c r="J11" s="8">
        <f>SUM(E11:I11)</f>
        <v>70</v>
      </c>
    </row>
    <row r="12" spans="1:11" x14ac:dyDescent="0.2">
      <c r="A12" s="65" t="s">
        <v>34</v>
      </c>
      <c r="B12" s="65"/>
      <c r="C12" s="65"/>
      <c r="D12" s="31">
        <v>6</v>
      </c>
      <c r="E12" s="31">
        <v>5</v>
      </c>
      <c r="F12" s="31">
        <v>6</v>
      </c>
      <c r="G12" s="31">
        <v>3</v>
      </c>
      <c r="H12" s="31">
        <v>4</v>
      </c>
      <c r="I12" s="31">
        <v>1</v>
      </c>
      <c r="J12" s="8">
        <f t="shared" ref="J12:J13" si="1">SUM(E12:I12)</f>
        <v>19</v>
      </c>
    </row>
    <row r="13" spans="1:11" x14ac:dyDescent="0.2">
      <c r="A13" s="65" t="s">
        <v>35</v>
      </c>
      <c r="B13" s="65"/>
      <c r="C13" s="65"/>
      <c r="D13" s="31">
        <v>6</v>
      </c>
      <c r="E13" s="31">
        <v>5</v>
      </c>
      <c r="F13" s="31">
        <v>6</v>
      </c>
      <c r="G13" s="31">
        <v>3</v>
      </c>
      <c r="H13" s="31">
        <v>4</v>
      </c>
      <c r="I13" s="31">
        <v>1</v>
      </c>
      <c r="J13" s="8">
        <f t="shared" si="1"/>
        <v>19</v>
      </c>
    </row>
  </sheetData>
  <mergeCells count="11">
    <mergeCell ref="A3:C3"/>
    <mergeCell ref="A4:C4"/>
    <mergeCell ref="A5:C5"/>
    <mergeCell ref="A6:C6"/>
    <mergeCell ref="A11:C11"/>
    <mergeCell ref="A12:C12"/>
    <mergeCell ref="A13:C13"/>
    <mergeCell ref="A7:C7"/>
    <mergeCell ref="A8:C8"/>
    <mergeCell ref="A9:C9"/>
    <mergeCell ref="A10:C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3"/>
  <sheetViews>
    <sheetView workbookViewId="0">
      <selection activeCell="Q20" sqref="Q20"/>
    </sheetView>
  </sheetViews>
  <sheetFormatPr defaultRowHeight="15" x14ac:dyDescent="0.2"/>
  <cols>
    <col min="1" max="1" width="33" style="13" customWidth="1"/>
    <col min="2" max="8" width="7.7109375" style="13" customWidth="1"/>
    <col min="9" max="10" width="7.5703125" style="13" customWidth="1"/>
    <col min="11" max="13" width="7.7109375" style="13" customWidth="1"/>
    <col min="14" max="16384" width="9.140625" style="13"/>
  </cols>
  <sheetData>
    <row r="1" spans="1:16" ht="15.75" x14ac:dyDescent="0.25">
      <c r="A1" s="10" t="s">
        <v>15</v>
      </c>
      <c r="B1" s="11"/>
      <c r="C1" s="10"/>
      <c r="D1" s="10"/>
      <c r="E1" s="10"/>
      <c r="F1" s="10"/>
      <c r="G1" s="10"/>
      <c r="H1" s="10"/>
      <c r="I1" s="10"/>
      <c r="J1" s="12"/>
      <c r="K1" s="12"/>
    </row>
    <row r="2" spans="1:16" ht="6" customHeight="1" x14ac:dyDescent="0.25">
      <c r="A2" s="10"/>
      <c r="B2" s="11"/>
      <c r="C2" s="10"/>
      <c r="D2" s="10"/>
      <c r="E2" s="10"/>
      <c r="F2" s="10"/>
      <c r="G2" s="10"/>
      <c r="H2" s="10"/>
      <c r="I2" s="10"/>
      <c r="J2" s="12"/>
      <c r="K2" s="12"/>
    </row>
    <row r="3" spans="1:16" ht="15.75" x14ac:dyDescent="0.25">
      <c r="A3" s="69" t="s">
        <v>25</v>
      </c>
      <c r="B3" s="69"/>
      <c r="C3" s="69"/>
      <c r="D3" s="69"/>
      <c r="E3" s="69"/>
      <c r="F3" s="69"/>
      <c r="G3" s="69"/>
      <c r="H3" s="69"/>
      <c r="I3" s="69"/>
      <c r="J3" s="12"/>
      <c r="K3" s="12"/>
    </row>
    <row r="4" spans="1:16" x14ac:dyDescent="0.2">
      <c r="A4" s="11"/>
      <c r="B4" s="11"/>
      <c r="C4" s="11"/>
      <c r="D4" s="11"/>
      <c r="E4" s="11"/>
      <c r="F4" s="11"/>
      <c r="G4" s="11"/>
      <c r="H4" s="11"/>
      <c r="I4" s="11"/>
    </row>
    <row r="5" spans="1:16" ht="15.75" x14ac:dyDescent="0.25">
      <c r="H5" s="68" t="s">
        <v>21</v>
      </c>
      <c r="I5" s="68"/>
      <c r="J5" s="12"/>
      <c r="K5" s="12"/>
      <c r="L5" s="68" t="s">
        <v>22</v>
      </c>
      <c r="M5" s="68"/>
      <c r="N5" s="12"/>
      <c r="O5" s="68" t="s">
        <v>23</v>
      </c>
      <c r="P5" s="68"/>
    </row>
    <row r="6" spans="1:16" s="17" customFormat="1" ht="135" customHeight="1" x14ac:dyDescent="0.2">
      <c r="A6" s="14"/>
      <c r="B6" s="15" t="s">
        <v>2</v>
      </c>
      <c r="C6" s="15" t="s">
        <v>3</v>
      </c>
      <c r="D6" s="15" t="s">
        <v>4</v>
      </c>
      <c r="E6" s="15" t="s">
        <v>5</v>
      </c>
      <c r="F6" s="15" t="s">
        <v>6</v>
      </c>
      <c r="G6" s="16" t="s">
        <v>7</v>
      </c>
      <c r="H6" s="15" t="s">
        <v>16</v>
      </c>
      <c r="I6" s="28" t="s">
        <v>17</v>
      </c>
      <c r="K6" s="16" t="str">
        <f>G6</f>
        <v>Evaluator 6</v>
      </c>
      <c r="L6" s="15" t="s">
        <v>19</v>
      </c>
      <c r="M6" s="28" t="s">
        <v>18</v>
      </c>
      <c r="O6" s="15" t="s">
        <v>1</v>
      </c>
      <c r="P6" s="28" t="s">
        <v>20</v>
      </c>
    </row>
    <row r="7" spans="1:16" ht="16.5" customHeight="1" x14ac:dyDescent="0.2">
      <c r="A7" s="26" t="str">
        <f>'6'!A4:C4</f>
        <v>Apollo Water</v>
      </c>
      <c r="B7" s="18">
        <f>'1'!J4</f>
        <v>36</v>
      </c>
      <c r="C7" s="18">
        <f>'2'!J4</f>
        <v>56</v>
      </c>
      <c r="D7" s="18">
        <f>'3'!J4</f>
        <v>63.5</v>
      </c>
      <c r="E7" s="18">
        <f>'4'!J4</f>
        <v>56</v>
      </c>
      <c r="F7" s="18">
        <f>'5'!J4</f>
        <v>47</v>
      </c>
      <c r="G7" s="19">
        <f>'6'!J4</f>
        <v>65</v>
      </c>
      <c r="H7" s="18">
        <f>AVERAGE(B7:G7)</f>
        <v>53.916666666666664</v>
      </c>
      <c r="I7" s="29">
        <f>RANK(H7,$H$7:$H$16,0)</f>
        <v>3</v>
      </c>
      <c r="K7" s="22">
        <f>'6'!D4</f>
        <v>12</v>
      </c>
      <c r="L7" s="18">
        <f>AVERAGE(K7)</f>
        <v>12</v>
      </c>
      <c r="M7" s="29">
        <f>RANK(L7,$L$7:$L$16,0)</f>
        <v>3</v>
      </c>
      <c r="O7" s="23">
        <f>H7+L7</f>
        <v>65.916666666666657</v>
      </c>
      <c r="P7" s="29">
        <f>RANK(O7,$O$7:$O$16,0)</f>
        <v>3</v>
      </c>
    </row>
    <row r="8" spans="1:16" ht="16.5" customHeight="1" x14ac:dyDescent="0.2">
      <c r="A8" s="26" t="str">
        <f>'6'!A5:C5</f>
        <v>Chem Aqua</v>
      </c>
      <c r="B8" s="20">
        <f>'1'!J5</f>
        <v>44</v>
      </c>
      <c r="C8" s="20">
        <f>'2'!J5</f>
        <v>56</v>
      </c>
      <c r="D8" s="20">
        <f>'3'!J5</f>
        <v>56</v>
      </c>
      <c r="E8" s="20">
        <f>'4'!J5</f>
        <v>48</v>
      </c>
      <c r="F8" s="20">
        <f>'5'!J5</f>
        <v>56</v>
      </c>
      <c r="G8" s="21">
        <f>'6'!J5</f>
        <v>25</v>
      </c>
      <c r="H8" s="20">
        <f>AVERAGE(B8:G8)</f>
        <v>47.5</v>
      </c>
      <c r="I8" s="29">
        <f t="shared" ref="I8:I16" si="0">RANK(H8,$H$7:$H$16,0)</f>
        <v>4</v>
      </c>
      <c r="K8" s="24">
        <f>'6'!D5</f>
        <v>6</v>
      </c>
      <c r="L8" s="20">
        <f t="shared" ref="L8:L13" si="1">AVERAGE(K8)</f>
        <v>6</v>
      </c>
      <c r="M8" s="29">
        <f t="shared" ref="M8:M16" si="2">RANK(L8,$L$7:$L$16,0)</f>
        <v>5</v>
      </c>
      <c r="O8" s="25">
        <f t="shared" ref="O8:O13" si="3">H8+L8</f>
        <v>53.5</v>
      </c>
      <c r="P8" s="29">
        <f t="shared" ref="P8:P16" si="4">RANK(O8,$O$7:$O$16,0)</f>
        <v>5</v>
      </c>
    </row>
    <row r="9" spans="1:16" ht="16.5" customHeight="1" x14ac:dyDescent="0.2">
      <c r="A9" s="26" t="str">
        <f>'6'!A6:C6</f>
        <v>Chemtreat</v>
      </c>
      <c r="B9" s="20">
        <f>'1'!J6</f>
        <v>43</v>
      </c>
      <c r="C9" s="20">
        <f>'2'!J6</f>
        <v>37</v>
      </c>
      <c r="D9" s="20">
        <f>'3'!J6</f>
        <v>57</v>
      </c>
      <c r="E9" s="20">
        <f>'4'!J6</f>
        <v>55</v>
      </c>
      <c r="F9" s="20">
        <f>'5'!J6</f>
        <v>52</v>
      </c>
      <c r="G9" s="21">
        <f>'6'!J6</f>
        <v>27</v>
      </c>
      <c r="H9" s="20">
        <f>AVERAGE(B9:G9)</f>
        <v>45.166666666666664</v>
      </c>
      <c r="I9" s="29">
        <f t="shared" si="0"/>
        <v>6</v>
      </c>
      <c r="K9" s="24">
        <f>'6'!D6</f>
        <v>12</v>
      </c>
      <c r="L9" s="20">
        <f t="shared" si="1"/>
        <v>12</v>
      </c>
      <c r="M9" s="29">
        <f t="shared" si="2"/>
        <v>3</v>
      </c>
      <c r="O9" s="25">
        <f t="shared" si="3"/>
        <v>57.166666666666664</v>
      </c>
      <c r="P9" s="29">
        <f t="shared" si="4"/>
        <v>4</v>
      </c>
    </row>
    <row r="10" spans="1:16" x14ac:dyDescent="0.2">
      <c r="A10" s="26" t="str">
        <f>'6'!A7:C7</f>
        <v>Design Controls</v>
      </c>
      <c r="B10" s="20">
        <f>'1'!J7</f>
        <v>31</v>
      </c>
      <c r="C10" s="20">
        <f>'2'!J7</f>
        <v>70</v>
      </c>
      <c r="D10" s="20">
        <f>'3'!J7</f>
        <v>57</v>
      </c>
      <c r="E10" s="20">
        <f>'4'!J7</f>
        <v>63</v>
      </c>
      <c r="F10" s="20">
        <f>'5'!J7</f>
        <v>42</v>
      </c>
      <c r="G10" s="21">
        <f>'6'!J7</f>
        <v>19</v>
      </c>
      <c r="H10" s="20">
        <f t="shared" ref="H10:H13" si="5">AVERAGE(B10:G10)</f>
        <v>47</v>
      </c>
      <c r="I10" s="29">
        <f t="shared" si="0"/>
        <v>5</v>
      </c>
      <c r="K10" s="24">
        <f>'6'!D7</f>
        <v>6</v>
      </c>
      <c r="L10" s="20">
        <f t="shared" si="1"/>
        <v>6</v>
      </c>
      <c r="M10" s="29">
        <f t="shared" si="2"/>
        <v>5</v>
      </c>
      <c r="O10" s="25">
        <f t="shared" si="3"/>
        <v>53</v>
      </c>
      <c r="P10" s="29">
        <f t="shared" si="4"/>
        <v>6</v>
      </c>
    </row>
    <row r="11" spans="1:16" x14ac:dyDescent="0.2">
      <c r="A11" s="26" t="str">
        <f>'6'!A8:C8</f>
        <v>Earthwise</v>
      </c>
      <c r="B11" s="20">
        <f>'1'!J8</f>
        <v>40</v>
      </c>
      <c r="C11" s="20">
        <f>'2'!J8</f>
        <v>52</v>
      </c>
      <c r="D11" s="20">
        <f>'3'!J8</f>
        <v>57</v>
      </c>
      <c r="E11" s="20">
        <f>'4'!J8</f>
        <v>50</v>
      </c>
      <c r="F11" s="20">
        <f>'5'!J8</f>
        <v>42</v>
      </c>
      <c r="G11" s="21">
        <f>'6'!J8</f>
        <v>19</v>
      </c>
      <c r="H11" s="20">
        <f t="shared" si="5"/>
        <v>43.333333333333336</v>
      </c>
      <c r="I11" s="29">
        <f t="shared" si="0"/>
        <v>7</v>
      </c>
      <c r="K11" s="24">
        <f>'6'!D8</f>
        <v>6</v>
      </c>
      <c r="L11" s="20">
        <f t="shared" si="1"/>
        <v>6</v>
      </c>
      <c r="M11" s="29">
        <f t="shared" si="2"/>
        <v>5</v>
      </c>
      <c r="O11" s="25">
        <f t="shared" si="3"/>
        <v>49.333333333333336</v>
      </c>
      <c r="P11" s="29">
        <f t="shared" si="4"/>
        <v>7</v>
      </c>
    </row>
    <row r="12" spans="1:16" x14ac:dyDescent="0.2">
      <c r="A12" s="26" t="str">
        <f>'6'!A9:C9</f>
        <v>Garratt Callahan</v>
      </c>
      <c r="B12" s="20">
        <f>'1'!J9</f>
        <v>30</v>
      </c>
      <c r="C12" s="20">
        <f>'2'!J9</f>
        <v>42</v>
      </c>
      <c r="D12" s="20">
        <f>'3'!J9</f>
        <v>67.5</v>
      </c>
      <c r="E12" s="20">
        <f>'4'!J9</f>
        <v>46</v>
      </c>
      <c r="F12" s="20">
        <f>'5'!J9</f>
        <v>45</v>
      </c>
      <c r="G12" s="21">
        <f>'6'!J9</f>
        <v>19</v>
      </c>
      <c r="H12" s="20">
        <f t="shared" si="5"/>
        <v>41.583333333333336</v>
      </c>
      <c r="I12" s="29">
        <f t="shared" si="0"/>
        <v>9</v>
      </c>
      <c r="K12" s="24">
        <f>'6'!D9</f>
        <v>6</v>
      </c>
      <c r="L12" s="20">
        <f t="shared" si="1"/>
        <v>6</v>
      </c>
      <c r="M12" s="29">
        <f t="shared" si="2"/>
        <v>5</v>
      </c>
      <c r="O12" s="25">
        <f t="shared" si="3"/>
        <v>47.583333333333336</v>
      </c>
      <c r="P12" s="29">
        <f t="shared" si="4"/>
        <v>9</v>
      </c>
    </row>
    <row r="13" spans="1:16" x14ac:dyDescent="0.2">
      <c r="A13" s="26" t="str">
        <f>'6'!A10:C10</f>
        <v>Kurita</v>
      </c>
      <c r="B13" s="20">
        <f>'1'!J10</f>
        <v>47</v>
      </c>
      <c r="C13" s="20">
        <f>'2'!J10</f>
        <v>70</v>
      </c>
      <c r="D13" s="20">
        <f>'3'!J10</f>
        <v>67.5</v>
      </c>
      <c r="E13" s="20">
        <f>'4'!J10</f>
        <v>53</v>
      </c>
      <c r="F13" s="20">
        <f>'5'!J10</f>
        <v>63</v>
      </c>
      <c r="G13" s="21">
        <f>'6'!J10</f>
        <v>43</v>
      </c>
      <c r="H13" s="20">
        <f t="shared" si="5"/>
        <v>57.25</v>
      </c>
      <c r="I13" s="29">
        <f t="shared" si="0"/>
        <v>2</v>
      </c>
      <c r="K13" s="24">
        <f>'6'!D10</f>
        <v>18</v>
      </c>
      <c r="L13" s="20">
        <f t="shared" si="1"/>
        <v>18</v>
      </c>
      <c r="M13" s="29">
        <f t="shared" si="2"/>
        <v>2</v>
      </c>
      <c r="O13" s="25">
        <f t="shared" si="3"/>
        <v>75.25</v>
      </c>
      <c r="P13" s="29">
        <f t="shared" si="4"/>
        <v>2</v>
      </c>
    </row>
    <row r="14" spans="1:16" s="33" customFormat="1" x14ac:dyDescent="0.2">
      <c r="A14" s="64" t="str">
        <f>'6'!A11:C11</f>
        <v>Nalco</v>
      </c>
      <c r="B14" s="37">
        <f>'1'!J11</f>
        <v>29</v>
      </c>
      <c r="C14" s="37">
        <f>'2'!J11</f>
        <v>56</v>
      </c>
      <c r="D14" s="37">
        <f>'3'!J11</f>
        <v>66</v>
      </c>
      <c r="E14" s="37">
        <f>'4'!J11</f>
        <v>61</v>
      </c>
      <c r="F14" s="37">
        <f>'5'!J11</f>
        <v>70</v>
      </c>
      <c r="G14" s="34">
        <f>'6'!J11</f>
        <v>70</v>
      </c>
      <c r="H14" s="37">
        <f>AVERAGE(B14:G14)</f>
        <v>58.666666666666664</v>
      </c>
      <c r="I14" s="36">
        <f t="shared" si="0"/>
        <v>1</v>
      </c>
      <c r="K14" s="35">
        <f>'6'!D11</f>
        <v>30</v>
      </c>
      <c r="L14" s="37">
        <f>AVERAGE(K14)</f>
        <v>30</v>
      </c>
      <c r="M14" s="36">
        <f t="shared" si="2"/>
        <v>1</v>
      </c>
      <c r="O14" s="32">
        <f>H14+L14</f>
        <v>88.666666666666657</v>
      </c>
      <c r="P14" s="36">
        <f t="shared" si="4"/>
        <v>1</v>
      </c>
    </row>
    <row r="15" spans="1:16" x14ac:dyDescent="0.2">
      <c r="A15" s="26" t="str">
        <f>'6'!A12:C12</f>
        <v>P/PM Services</v>
      </c>
      <c r="B15" s="20">
        <f>'1'!J12</f>
        <v>11</v>
      </c>
      <c r="C15" s="20">
        <f>'2'!J12</f>
        <v>28</v>
      </c>
      <c r="D15" s="20">
        <f>'3'!J12</f>
        <v>59.5</v>
      </c>
      <c r="E15" s="20">
        <f>'4'!J12</f>
        <v>48</v>
      </c>
      <c r="F15" s="20">
        <f>'5'!J12</f>
        <v>46</v>
      </c>
      <c r="G15" s="21">
        <f>'6'!J12</f>
        <v>19</v>
      </c>
      <c r="H15" s="20">
        <f>AVERAGE(B15:G15)</f>
        <v>35.25</v>
      </c>
      <c r="I15" s="29">
        <f t="shared" si="0"/>
        <v>10</v>
      </c>
      <c r="K15" s="24">
        <f>'6'!D12</f>
        <v>6</v>
      </c>
      <c r="L15" s="20">
        <f t="shared" ref="L15:L16" si="6">AVERAGE(K15)</f>
        <v>6</v>
      </c>
      <c r="M15" s="29">
        <f t="shared" si="2"/>
        <v>5</v>
      </c>
      <c r="O15" s="25">
        <f t="shared" ref="O15:O16" si="7">H15+L15</f>
        <v>41.25</v>
      </c>
      <c r="P15" s="29">
        <f t="shared" si="4"/>
        <v>10</v>
      </c>
    </row>
    <row r="16" spans="1:16" x14ac:dyDescent="0.2">
      <c r="A16" s="26" t="str">
        <f>'6'!A13:C13</f>
        <v>Seaco</v>
      </c>
      <c r="B16" s="20">
        <f>'1'!J13</f>
        <v>37</v>
      </c>
      <c r="C16" s="20">
        <f>'2'!J13</f>
        <v>42</v>
      </c>
      <c r="D16" s="20">
        <f>'3'!J13</f>
        <v>63.5</v>
      </c>
      <c r="E16" s="20">
        <f>'4'!J13</f>
        <v>51</v>
      </c>
      <c r="F16" s="20">
        <f>'5'!J13</f>
        <v>47</v>
      </c>
      <c r="G16" s="21">
        <f>'6'!J13</f>
        <v>19</v>
      </c>
      <c r="H16" s="20">
        <f>AVERAGE(B16:G16)</f>
        <v>43.25</v>
      </c>
      <c r="I16" s="29">
        <f t="shared" si="0"/>
        <v>8</v>
      </c>
      <c r="K16" s="24">
        <f>'6'!D13</f>
        <v>6</v>
      </c>
      <c r="L16" s="20">
        <f t="shared" si="6"/>
        <v>6</v>
      </c>
      <c r="M16" s="29">
        <f t="shared" si="2"/>
        <v>5</v>
      </c>
      <c r="O16" s="25">
        <f t="shared" si="7"/>
        <v>49.25</v>
      </c>
      <c r="P16" s="29">
        <f t="shared" si="4"/>
        <v>8</v>
      </c>
    </row>
    <row r="32" spans="1:1" x14ac:dyDescent="0.2">
      <c r="A32" s="27" t="s">
        <v>24</v>
      </c>
    </row>
    <row r="33" spans="1:1" x14ac:dyDescent="0.2">
      <c r="A33" s="27"/>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B79A-1D03-4172-A328-4CA0F806BA00}">
  <dimension ref="A1:S55"/>
  <sheetViews>
    <sheetView tabSelected="1" zoomScaleNormal="100" workbookViewId="0">
      <selection activeCell="B13" sqref="B13:D13"/>
    </sheetView>
  </sheetViews>
  <sheetFormatPr defaultRowHeight="12.75" x14ac:dyDescent="0.2"/>
  <cols>
    <col min="1" max="1" width="20.7109375" style="40" customWidth="1"/>
    <col min="2" max="2" width="9.5703125" style="40" customWidth="1"/>
    <col min="3" max="3" width="10.85546875" style="40" customWidth="1"/>
    <col min="4" max="19" width="9.5703125" style="40" customWidth="1"/>
    <col min="20" max="16384" width="9.140625" style="40"/>
  </cols>
  <sheetData>
    <row r="1" spans="1:19" ht="15.75" customHeight="1" x14ac:dyDescent="0.25">
      <c r="A1" s="71" t="s">
        <v>36</v>
      </c>
      <c r="B1" s="71"/>
      <c r="C1" s="71"/>
      <c r="D1" s="71"/>
      <c r="E1" s="71"/>
      <c r="F1" s="71"/>
      <c r="G1" s="71"/>
      <c r="H1" s="71"/>
      <c r="I1" s="71"/>
      <c r="J1" s="39"/>
    </row>
    <row r="2" spans="1:19" ht="15.75" x14ac:dyDescent="0.25">
      <c r="A2" s="72" t="s">
        <v>25</v>
      </c>
      <c r="B2" s="72"/>
      <c r="C2" s="72"/>
      <c r="D2" s="72"/>
      <c r="E2" s="72"/>
      <c r="F2" s="72"/>
      <c r="G2" s="72"/>
      <c r="H2" s="72"/>
      <c r="I2" s="72"/>
      <c r="J2" s="41"/>
    </row>
    <row r="3" spans="1:19" x14ac:dyDescent="0.2">
      <c r="A3" s="42" t="s">
        <v>37</v>
      </c>
      <c r="B3" s="73"/>
      <c r="C3" s="74"/>
      <c r="D3" s="75"/>
    </row>
    <row r="4" spans="1:19" ht="15" customHeight="1" x14ac:dyDescent="0.2">
      <c r="A4" s="42" t="s">
        <v>38</v>
      </c>
      <c r="B4" s="76" t="s">
        <v>39</v>
      </c>
      <c r="C4" s="76"/>
      <c r="D4" s="76"/>
      <c r="E4" s="43"/>
    </row>
    <row r="5" spans="1:19" ht="20.25" customHeight="1" thickBot="1" x14ac:dyDescent="0.3">
      <c r="A5" s="77" t="s">
        <v>40</v>
      </c>
      <c r="B5" s="77"/>
      <c r="C5" s="44"/>
      <c r="D5" s="44"/>
      <c r="E5" s="44"/>
      <c r="F5" s="44"/>
      <c r="G5" s="44"/>
    </row>
    <row r="6" spans="1:19" ht="27" customHeight="1" thickBot="1" x14ac:dyDescent="0.25">
      <c r="A6" s="45"/>
      <c r="B6" s="70" t="s">
        <v>41</v>
      </c>
      <c r="C6" s="70"/>
      <c r="D6" s="70"/>
      <c r="E6" s="70"/>
      <c r="F6" s="70"/>
      <c r="G6" s="70"/>
      <c r="H6" s="70"/>
      <c r="I6" s="70"/>
    </row>
    <row r="7" spans="1:19" ht="20.25" customHeight="1" thickBot="1" x14ac:dyDescent="0.3">
      <c r="A7" s="78" t="s">
        <v>42</v>
      </c>
      <c r="B7" s="78"/>
      <c r="C7" s="46"/>
      <c r="D7" s="47"/>
      <c r="E7" s="47"/>
      <c r="F7" s="47"/>
      <c r="G7" s="47"/>
    </row>
    <row r="8" spans="1:19" ht="27" customHeight="1" thickBot="1" x14ac:dyDescent="0.25">
      <c r="A8" s="45"/>
      <c r="B8" s="70" t="s">
        <v>43</v>
      </c>
      <c r="C8" s="70"/>
      <c r="D8" s="70"/>
      <c r="E8" s="70"/>
      <c r="F8" s="70"/>
      <c r="G8" s="70"/>
      <c r="H8" s="70"/>
      <c r="I8" s="70"/>
    </row>
    <row r="9" spans="1:19" ht="15" customHeight="1" x14ac:dyDescent="0.2"/>
    <row r="10" spans="1:19" ht="15" customHeight="1" x14ac:dyDescent="0.2"/>
    <row r="11" spans="1:19" ht="11.25" customHeight="1" thickBot="1" x14ac:dyDescent="0.25"/>
    <row r="12" spans="1:19" s="48" customFormat="1" ht="13.5" thickBot="1" x14ac:dyDescent="0.25">
      <c r="B12" s="79" t="s">
        <v>44</v>
      </c>
      <c r="C12" s="80"/>
      <c r="D12" s="81"/>
      <c r="E12" s="79" t="s">
        <v>45</v>
      </c>
      <c r="F12" s="80"/>
      <c r="G12" s="81"/>
      <c r="H12" s="79" t="s">
        <v>46</v>
      </c>
      <c r="I12" s="80"/>
      <c r="J12" s="81"/>
      <c r="K12" s="79" t="s">
        <v>47</v>
      </c>
      <c r="L12" s="80"/>
      <c r="M12" s="81"/>
      <c r="N12" s="79" t="s">
        <v>48</v>
      </c>
      <c r="O12" s="80"/>
      <c r="P12" s="81"/>
      <c r="Q12" s="79" t="s">
        <v>49</v>
      </c>
      <c r="R12" s="80"/>
      <c r="S12" s="81"/>
    </row>
    <row r="13" spans="1:19" s="48" customFormat="1" ht="112.5" customHeight="1" x14ac:dyDescent="0.2">
      <c r="B13" s="85" t="s">
        <v>58</v>
      </c>
      <c r="C13" s="86"/>
      <c r="D13" s="87"/>
      <c r="E13" s="88" t="s">
        <v>50</v>
      </c>
      <c r="F13" s="86"/>
      <c r="G13" s="87"/>
      <c r="H13" s="88" t="s">
        <v>51</v>
      </c>
      <c r="I13" s="86"/>
      <c r="J13" s="87"/>
      <c r="K13" s="88" t="s">
        <v>52</v>
      </c>
      <c r="L13" s="86"/>
      <c r="M13" s="87"/>
      <c r="N13" s="88" t="s">
        <v>53</v>
      </c>
      <c r="O13" s="86"/>
      <c r="P13" s="87"/>
      <c r="Q13" s="88" t="s">
        <v>54</v>
      </c>
      <c r="R13" s="86"/>
      <c r="S13" s="87"/>
    </row>
    <row r="14" spans="1:19" s="50" customFormat="1" ht="11.25" customHeight="1" x14ac:dyDescent="0.2">
      <c r="A14" s="49"/>
      <c r="B14" s="82" t="s">
        <v>55</v>
      </c>
      <c r="C14" s="83"/>
      <c r="D14" s="84"/>
      <c r="E14" s="82" t="s">
        <v>55</v>
      </c>
      <c r="F14" s="83"/>
      <c r="G14" s="84"/>
      <c r="H14" s="82" t="s">
        <v>55</v>
      </c>
      <c r="I14" s="83"/>
      <c r="J14" s="84"/>
      <c r="K14" s="82" t="s">
        <v>55</v>
      </c>
      <c r="L14" s="83"/>
      <c r="M14" s="84"/>
      <c r="N14" s="82" t="s">
        <v>55</v>
      </c>
      <c r="O14" s="83"/>
      <c r="P14" s="84"/>
      <c r="Q14" s="82" t="s">
        <v>55</v>
      </c>
      <c r="R14" s="83"/>
      <c r="S14" s="84"/>
    </row>
    <row r="15" spans="1:19" s="50" customFormat="1" x14ac:dyDescent="0.2">
      <c r="A15" s="51" t="s">
        <v>26</v>
      </c>
      <c r="B15" s="92"/>
      <c r="C15" s="93"/>
      <c r="D15" s="94"/>
      <c r="E15" s="92"/>
      <c r="F15" s="93"/>
      <c r="G15" s="94"/>
      <c r="H15" s="92"/>
      <c r="I15" s="93"/>
      <c r="J15" s="94"/>
      <c r="K15" s="92"/>
      <c r="L15" s="93"/>
      <c r="M15" s="94"/>
      <c r="N15" s="92"/>
      <c r="O15" s="93"/>
      <c r="P15" s="94"/>
      <c r="Q15" s="92"/>
      <c r="R15" s="93"/>
      <c r="S15" s="94"/>
    </row>
    <row r="16" spans="1:19" s="50" customFormat="1" x14ac:dyDescent="0.2">
      <c r="A16" s="52" t="s">
        <v>27</v>
      </c>
      <c r="B16" s="89"/>
      <c r="C16" s="90"/>
      <c r="D16" s="91"/>
      <c r="E16" s="89"/>
      <c r="F16" s="90"/>
      <c r="G16" s="91"/>
      <c r="H16" s="89"/>
      <c r="I16" s="90"/>
      <c r="J16" s="91"/>
      <c r="K16" s="89"/>
      <c r="L16" s="90"/>
      <c r="M16" s="91"/>
      <c r="N16" s="89"/>
      <c r="O16" s="90"/>
      <c r="P16" s="91"/>
      <c r="Q16" s="89"/>
      <c r="R16" s="90"/>
      <c r="S16" s="91"/>
    </row>
    <row r="17" spans="1:19" s="50" customFormat="1" x14ac:dyDescent="0.2">
      <c r="A17" s="52" t="s">
        <v>28</v>
      </c>
      <c r="B17" s="89"/>
      <c r="C17" s="90"/>
      <c r="D17" s="91"/>
      <c r="E17" s="89"/>
      <c r="F17" s="90"/>
      <c r="G17" s="91"/>
      <c r="H17" s="89"/>
      <c r="I17" s="90"/>
      <c r="J17" s="91"/>
      <c r="K17" s="89"/>
      <c r="L17" s="90"/>
      <c r="M17" s="91"/>
      <c r="N17" s="89"/>
      <c r="O17" s="90"/>
      <c r="P17" s="91"/>
      <c r="Q17" s="89"/>
      <c r="R17" s="90"/>
      <c r="S17" s="91"/>
    </row>
    <row r="18" spans="1:19" s="50" customFormat="1" x14ac:dyDescent="0.2">
      <c r="A18" s="52" t="s">
        <v>29</v>
      </c>
      <c r="B18" s="89"/>
      <c r="C18" s="90"/>
      <c r="D18" s="91"/>
      <c r="E18" s="89"/>
      <c r="F18" s="90"/>
      <c r="G18" s="91"/>
      <c r="H18" s="89"/>
      <c r="I18" s="90"/>
      <c r="J18" s="91"/>
      <c r="K18" s="89"/>
      <c r="L18" s="90"/>
      <c r="M18" s="91"/>
      <c r="N18" s="89"/>
      <c r="O18" s="90"/>
      <c r="P18" s="91"/>
      <c r="Q18" s="89"/>
      <c r="R18" s="90"/>
      <c r="S18" s="91"/>
    </row>
    <row r="19" spans="1:19" s="50" customFormat="1" x14ac:dyDescent="0.2">
      <c r="A19" s="52" t="s">
        <v>30</v>
      </c>
      <c r="B19" s="89"/>
      <c r="C19" s="90"/>
      <c r="D19" s="91"/>
      <c r="E19" s="89"/>
      <c r="F19" s="90"/>
      <c r="G19" s="91"/>
      <c r="H19" s="89"/>
      <c r="I19" s="90"/>
      <c r="J19" s="91"/>
      <c r="K19" s="89"/>
      <c r="L19" s="90"/>
      <c r="M19" s="91"/>
      <c r="N19" s="89"/>
      <c r="O19" s="90"/>
      <c r="P19" s="91"/>
      <c r="Q19" s="89"/>
      <c r="R19" s="90"/>
      <c r="S19" s="91"/>
    </row>
    <row r="20" spans="1:19" s="50" customFormat="1" x14ac:dyDescent="0.2">
      <c r="A20" s="52" t="s">
        <v>31</v>
      </c>
      <c r="B20" s="89"/>
      <c r="C20" s="90"/>
      <c r="D20" s="91"/>
      <c r="E20" s="89"/>
      <c r="F20" s="90"/>
      <c r="G20" s="91"/>
      <c r="H20" s="89"/>
      <c r="I20" s="90"/>
      <c r="J20" s="91"/>
      <c r="K20" s="89"/>
      <c r="L20" s="90"/>
      <c r="M20" s="91"/>
      <c r="N20" s="89"/>
      <c r="O20" s="90"/>
      <c r="P20" s="91"/>
      <c r="Q20" s="89"/>
      <c r="R20" s="90"/>
      <c r="S20" s="91"/>
    </row>
    <row r="21" spans="1:19" s="50" customFormat="1" x14ac:dyDescent="0.2">
      <c r="A21" s="52" t="s">
        <v>32</v>
      </c>
      <c r="B21" s="89"/>
      <c r="C21" s="90"/>
      <c r="D21" s="91"/>
      <c r="E21" s="89"/>
      <c r="F21" s="90"/>
      <c r="G21" s="91"/>
      <c r="H21" s="89"/>
      <c r="I21" s="90"/>
      <c r="J21" s="91"/>
      <c r="K21" s="89"/>
      <c r="L21" s="90"/>
      <c r="M21" s="91"/>
      <c r="N21" s="89"/>
      <c r="O21" s="90"/>
      <c r="P21" s="91"/>
      <c r="Q21" s="89"/>
      <c r="R21" s="90"/>
      <c r="S21" s="91"/>
    </row>
    <row r="22" spans="1:19" s="50" customFormat="1" x14ac:dyDescent="0.2">
      <c r="A22" s="52" t="s">
        <v>33</v>
      </c>
      <c r="B22" s="89"/>
      <c r="C22" s="90"/>
      <c r="D22" s="91"/>
      <c r="E22" s="89"/>
      <c r="F22" s="90"/>
      <c r="G22" s="91"/>
      <c r="H22" s="89"/>
      <c r="I22" s="90"/>
      <c r="J22" s="91"/>
      <c r="K22" s="89"/>
      <c r="L22" s="90"/>
      <c r="M22" s="91"/>
      <c r="N22" s="89"/>
      <c r="O22" s="90"/>
      <c r="P22" s="91"/>
      <c r="Q22" s="89"/>
      <c r="R22" s="90"/>
      <c r="S22" s="91"/>
    </row>
    <row r="23" spans="1:19" s="50" customFormat="1" x14ac:dyDescent="0.2">
      <c r="A23" s="52" t="s">
        <v>34</v>
      </c>
      <c r="B23" s="89"/>
      <c r="C23" s="90"/>
      <c r="D23" s="91"/>
      <c r="E23" s="89"/>
      <c r="F23" s="90"/>
      <c r="G23" s="91"/>
      <c r="H23" s="89"/>
      <c r="I23" s="90"/>
      <c r="J23" s="91"/>
      <c r="K23" s="89"/>
      <c r="L23" s="90"/>
      <c r="M23" s="91"/>
      <c r="N23" s="89"/>
      <c r="O23" s="90"/>
      <c r="P23" s="91"/>
      <c r="Q23" s="89"/>
      <c r="R23" s="90"/>
      <c r="S23" s="91"/>
    </row>
    <row r="24" spans="1:19" s="50" customFormat="1" x14ac:dyDescent="0.2">
      <c r="A24" s="52" t="s">
        <v>35</v>
      </c>
      <c r="B24" s="89"/>
      <c r="C24" s="90"/>
      <c r="D24" s="91"/>
      <c r="E24" s="89"/>
      <c r="F24" s="90"/>
      <c r="G24" s="91"/>
      <c r="H24" s="89"/>
      <c r="I24" s="90"/>
      <c r="J24" s="91"/>
      <c r="K24" s="89"/>
      <c r="L24" s="90"/>
      <c r="M24" s="91"/>
      <c r="N24" s="89"/>
      <c r="O24" s="90"/>
      <c r="P24" s="91"/>
      <c r="Q24" s="89"/>
      <c r="R24" s="90"/>
      <c r="S24" s="91"/>
    </row>
    <row r="25" spans="1:19" s="54" customFormat="1" ht="7.5" customHeight="1" x14ac:dyDescent="0.2">
      <c r="A25" s="53"/>
      <c r="B25" s="53"/>
      <c r="C25" s="53"/>
      <c r="D25" s="53"/>
      <c r="E25" s="53"/>
      <c r="F25" s="53"/>
      <c r="G25" s="53"/>
      <c r="H25" s="53"/>
      <c r="I25" s="53"/>
      <c r="J25" s="53"/>
      <c r="K25" s="53"/>
      <c r="L25" s="53"/>
      <c r="M25" s="53"/>
      <c r="N25" s="53"/>
      <c r="O25" s="53"/>
      <c r="P25" s="53"/>
      <c r="Q25" s="53"/>
      <c r="R25" s="53"/>
      <c r="S25" s="53"/>
    </row>
    <row r="26" spans="1:19" s="55" customFormat="1" ht="6.75" customHeight="1" x14ac:dyDescent="0.2"/>
    <row r="28" spans="1:19" x14ac:dyDescent="0.2">
      <c r="A28" s="56"/>
      <c r="G28" s="57"/>
      <c r="H28" s="57"/>
    </row>
    <row r="29" spans="1:19" x14ac:dyDescent="0.2">
      <c r="A29" s="58" t="s">
        <v>56</v>
      </c>
      <c r="G29" s="57"/>
      <c r="H29" s="57"/>
      <c r="I29" s="57"/>
      <c r="J29" s="57"/>
    </row>
    <row r="30" spans="1:19" ht="15" x14ac:dyDescent="0.25">
      <c r="A30" s="59"/>
      <c r="B30" s="59"/>
      <c r="C30" s="59"/>
      <c r="D30" s="60"/>
      <c r="E30" s="61"/>
      <c r="F30" s="61"/>
      <c r="G30" s="62"/>
      <c r="H30" s="62"/>
      <c r="I30" s="57"/>
      <c r="J30" s="57"/>
    </row>
    <row r="31" spans="1:19" ht="15" x14ac:dyDescent="0.25">
      <c r="A31" s="59"/>
      <c r="B31" s="59"/>
      <c r="C31" s="59"/>
      <c r="D31" s="60"/>
      <c r="E31" s="61"/>
      <c r="F31" s="61"/>
      <c r="G31" s="62"/>
      <c r="H31" s="62"/>
      <c r="I31" s="57"/>
      <c r="J31" s="57"/>
    </row>
    <row r="32" spans="1:19" ht="15" x14ac:dyDescent="0.25">
      <c r="A32" s="59"/>
      <c r="B32" s="59"/>
      <c r="C32" s="59"/>
      <c r="D32" s="60"/>
      <c r="E32" s="61"/>
      <c r="F32" s="61"/>
      <c r="G32" s="62"/>
      <c r="H32" s="62"/>
      <c r="I32" s="57"/>
      <c r="J32" s="57"/>
    </row>
    <row r="33" spans="1:13" ht="15" x14ac:dyDescent="0.25">
      <c r="A33" s="59"/>
      <c r="B33" s="59"/>
      <c r="C33" s="59"/>
      <c r="D33" s="60"/>
      <c r="E33" s="61"/>
      <c r="F33" s="61"/>
      <c r="G33" s="62"/>
      <c r="H33" s="62"/>
      <c r="I33" s="57"/>
      <c r="J33" s="57"/>
    </row>
    <row r="34" spans="1:13" ht="15" x14ac:dyDescent="0.25">
      <c r="A34" s="59"/>
      <c r="B34" s="59"/>
      <c r="C34" s="59"/>
      <c r="D34" s="60"/>
      <c r="E34" s="61"/>
      <c r="F34" s="61"/>
      <c r="G34" s="62"/>
      <c r="H34" s="62"/>
      <c r="I34" s="57"/>
      <c r="J34" s="57"/>
    </row>
    <row r="35" spans="1:13" ht="15" x14ac:dyDescent="0.25">
      <c r="A35" s="59"/>
      <c r="B35" s="59"/>
      <c r="C35" s="59"/>
      <c r="D35" s="60"/>
      <c r="E35" s="61"/>
      <c r="F35" s="61"/>
      <c r="G35" s="62"/>
      <c r="H35" s="62"/>
      <c r="I35" s="57"/>
      <c r="J35" s="57"/>
    </row>
    <row r="36" spans="1:13" x14ac:dyDescent="0.2">
      <c r="A36" s="59"/>
      <c r="B36" s="59"/>
      <c r="C36" s="59"/>
      <c r="D36" s="61"/>
      <c r="E36" s="61"/>
      <c r="F36" s="61"/>
      <c r="G36" s="62"/>
      <c r="H36" s="62"/>
      <c r="I36" s="57"/>
      <c r="J36" s="57"/>
    </row>
    <row r="37" spans="1:13" x14ac:dyDescent="0.2">
      <c r="A37" s="61"/>
      <c r="B37" s="61"/>
      <c r="C37" s="61"/>
      <c r="D37" s="61"/>
      <c r="E37" s="61"/>
      <c r="F37" s="61"/>
      <c r="G37" s="61"/>
      <c r="H37" s="61"/>
      <c r="I37" s="57"/>
      <c r="J37" s="57"/>
      <c r="K37" s="57"/>
      <c r="L37" s="57"/>
    </row>
    <row r="38" spans="1:13" x14ac:dyDescent="0.2">
      <c r="I38" s="57"/>
      <c r="J38" s="57"/>
      <c r="K38" s="57"/>
      <c r="L38" s="57"/>
      <c r="M38" s="57"/>
    </row>
    <row r="39" spans="1:13" x14ac:dyDescent="0.2">
      <c r="L39" s="57"/>
      <c r="M39" s="57"/>
    </row>
    <row r="40" spans="1:13" x14ac:dyDescent="0.2">
      <c r="L40" s="57"/>
      <c r="M40" s="57"/>
    </row>
    <row r="41" spans="1:13" x14ac:dyDescent="0.2">
      <c r="L41" s="57"/>
      <c r="M41" s="57"/>
    </row>
    <row r="42" spans="1:13" x14ac:dyDescent="0.2">
      <c r="L42" s="57"/>
      <c r="M42" s="57"/>
    </row>
    <row r="55" spans="1:1" x14ac:dyDescent="0.2">
      <c r="A55" s="63" t="s">
        <v>57</v>
      </c>
    </row>
  </sheetData>
  <mergeCells count="86">
    <mergeCell ref="Q24:S24"/>
    <mergeCell ref="B23:D23"/>
    <mergeCell ref="E23:G23"/>
    <mergeCell ref="H23:J23"/>
    <mergeCell ref="K23:M23"/>
    <mergeCell ref="N23:P23"/>
    <mergeCell ref="Q23:S23"/>
    <mergeCell ref="B24:D24"/>
    <mergeCell ref="E24:G24"/>
    <mergeCell ref="H24:J24"/>
    <mergeCell ref="K24:M24"/>
    <mergeCell ref="N24:P24"/>
    <mergeCell ref="Q22:S22"/>
    <mergeCell ref="B21:D21"/>
    <mergeCell ref="E21:G21"/>
    <mergeCell ref="H21:J21"/>
    <mergeCell ref="K21:M21"/>
    <mergeCell ref="N21:P21"/>
    <mergeCell ref="Q21:S21"/>
    <mergeCell ref="B22:D22"/>
    <mergeCell ref="E22:G22"/>
    <mergeCell ref="H22:J22"/>
    <mergeCell ref="K22:M22"/>
    <mergeCell ref="N22:P22"/>
    <mergeCell ref="Q20:S20"/>
    <mergeCell ref="B19:D19"/>
    <mergeCell ref="E19:G19"/>
    <mergeCell ref="H19:J19"/>
    <mergeCell ref="K19:M19"/>
    <mergeCell ref="N19:P19"/>
    <mergeCell ref="Q19:S19"/>
    <mergeCell ref="B20:D20"/>
    <mergeCell ref="E20:G20"/>
    <mergeCell ref="H20:J20"/>
    <mergeCell ref="K20:M20"/>
    <mergeCell ref="N20:P20"/>
    <mergeCell ref="Q18:S18"/>
    <mergeCell ref="B17:D17"/>
    <mergeCell ref="E17:G17"/>
    <mergeCell ref="H17:J17"/>
    <mergeCell ref="K17:M17"/>
    <mergeCell ref="N17:P17"/>
    <mergeCell ref="Q17:S17"/>
    <mergeCell ref="B18:D18"/>
    <mergeCell ref="E18:G18"/>
    <mergeCell ref="H18:J18"/>
    <mergeCell ref="K18:M18"/>
    <mergeCell ref="N18:P18"/>
    <mergeCell ref="Q16:S16"/>
    <mergeCell ref="B15:D15"/>
    <mergeCell ref="E15:G15"/>
    <mergeCell ref="H15:J15"/>
    <mergeCell ref="K15:M15"/>
    <mergeCell ref="N15:P15"/>
    <mergeCell ref="Q15:S15"/>
    <mergeCell ref="B16:D16"/>
    <mergeCell ref="E16:G16"/>
    <mergeCell ref="H16:J16"/>
    <mergeCell ref="K16:M16"/>
    <mergeCell ref="N16:P16"/>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A7:B7"/>
    <mergeCell ref="B8:I8"/>
    <mergeCell ref="B12:D12"/>
    <mergeCell ref="E12:G12"/>
    <mergeCell ref="H12:J12"/>
    <mergeCell ref="B6:I6"/>
    <mergeCell ref="A1:I1"/>
    <mergeCell ref="A2:I2"/>
    <mergeCell ref="B3:D3"/>
    <mergeCell ref="B4:D4"/>
    <mergeCell ref="A5:B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2023-08-14T15:23:58Z</dcterms:modified>
</cp:coreProperties>
</file>