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T:\PURCHASING_New\01_Archives\FY2023\Bid Evaluations - Clean\"/>
    </mc:Choice>
  </mc:AlternateContent>
  <xr:revisionPtr revIDLastSave="0" documentId="8_{C3281DAD-052A-4717-AE77-CF4BF80BC12A}" xr6:coauthVersionLast="47" xr6:coauthVersionMax="47" xr10:uidLastSave="{00000000-0000-0000-0000-000000000000}"/>
  <bookViews>
    <workbookView xWindow="-120" yWindow="-120" windowWidth="29040" windowHeight="15840" tabRatio="867" activeTab="6" xr2:uid="{00000000-000D-0000-FFFF-FFFF00000000}"/>
  </bookViews>
  <sheets>
    <sheet name="1" sheetId="2" r:id="rId1"/>
    <sheet name="2" sheetId="3" r:id="rId2"/>
    <sheet name="3" sheetId="5" r:id="rId3"/>
    <sheet name="4" sheetId="9" r:id="rId4"/>
    <sheet name="5" sheetId="10" r:id="rId5"/>
    <sheet name="Summary" sheetId="1" r:id="rId6"/>
    <sheet name="Evaluation" sheetId="11" r:id="rId7"/>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C8" i="1"/>
  <c r="D8" i="1"/>
  <c r="E8" i="1"/>
  <c r="F8" i="1"/>
  <c r="B9" i="1"/>
  <c r="C9" i="1"/>
  <c r="D9" i="1"/>
  <c r="E9" i="1"/>
  <c r="F9" i="1"/>
  <c r="B10" i="1"/>
  <c r="C10" i="1"/>
  <c r="D10" i="1"/>
  <c r="E10" i="1"/>
  <c r="F10" i="1"/>
  <c r="B11" i="1"/>
  <c r="C11" i="1"/>
  <c r="D11" i="1"/>
  <c r="E11" i="1"/>
  <c r="F11" i="1"/>
  <c r="F7" i="1"/>
  <c r="E7" i="1"/>
  <c r="D7" i="1"/>
  <c r="C7" i="1"/>
  <c r="B7" i="1"/>
  <c r="I8" i="10"/>
  <c r="I7" i="10"/>
  <c r="I6" i="10"/>
  <c r="I5" i="10"/>
  <c r="I4" i="10"/>
  <c r="I8" i="9"/>
  <c r="I7" i="9"/>
  <c r="I6" i="9"/>
  <c r="I5" i="9"/>
  <c r="I4" i="9"/>
  <c r="I8" i="5"/>
  <c r="I7" i="5"/>
  <c r="I6" i="5"/>
  <c r="I5" i="5"/>
  <c r="I4" i="5"/>
  <c r="I8" i="3"/>
  <c r="I7" i="3"/>
  <c r="I6" i="3"/>
  <c r="I5" i="3"/>
  <c r="I4" i="3"/>
  <c r="I5" i="2"/>
  <c r="I6" i="2"/>
  <c r="I7" i="2"/>
  <c r="I8" i="2"/>
  <c r="I4" i="2"/>
  <c r="K6" i="1"/>
  <c r="L6" i="1"/>
  <c r="M6" i="1"/>
  <c r="N6" i="1"/>
  <c r="J6" i="1"/>
  <c r="A8" i="1" l="1"/>
  <c r="A9" i="1"/>
  <c r="A10" i="1"/>
  <c r="A11" i="1"/>
  <c r="G11" i="1"/>
  <c r="J7" i="1"/>
  <c r="M11" i="1" l="1"/>
  <c r="L10" i="1"/>
  <c r="L11" i="1"/>
  <c r="G10" i="1"/>
  <c r="J8" i="1"/>
  <c r="K8" i="1"/>
  <c r="K9" i="1"/>
  <c r="K10" i="1"/>
  <c r="G8" i="1"/>
  <c r="J11" i="1"/>
  <c r="J10" i="1"/>
  <c r="J9" i="1"/>
  <c r="G9" i="1"/>
  <c r="M7" i="1"/>
  <c r="M9" i="1"/>
  <c r="M10" i="1"/>
  <c r="N7" i="1"/>
  <c r="N8" i="1"/>
  <c r="N10" i="1"/>
  <c r="N11" i="1"/>
  <c r="K11" i="1"/>
  <c r="K7" i="1"/>
  <c r="M8" i="1"/>
  <c r="L7" i="1"/>
  <c r="L8" i="1"/>
  <c r="N9" i="1"/>
  <c r="L9" i="1"/>
  <c r="G7" i="1"/>
  <c r="O10" i="1" l="1"/>
  <c r="O8" i="1"/>
  <c r="O11" i="1"/>
  <c r="O9" i="1"/>
  <c r="A7" i="1" l="1"/>
  <c r="O7" i="1" l="1"/>
  <c r="P7" i="1" l="1"/>
  <c r="P8" i="1"/>
  <c r="P11" i="1"/>
  <c r="P10" i="1"/>
  <c r="P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98618249-F32B-4B4C-B2EB-A756A44132F9}">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CEFB5F24-91CB-4529-9ACD-77132AEB5BE8}">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<sst xmlns="http://schemas.openxmlformats.org/spreadsheetml/2006/main" count="103" uniqueCount="46">
  <si>
    <t xml:space="preserve">RESPONDENT SUMMARY </t>
  </si>
  <si>
    <t>Evaluator 1</t>
  </si>
  <si>
    <t>Evaluator 2</t>
  </si>
  <si>
    <t>Evaluator 3</t>
  </si>
  <si>
    <t>Evaluator 4</t>
  </si>
  <si>
    <t>Evaluator 5</t>
  </si>
  <si>
    <t>Criteria 1</t>
  </si>
  <si>
    <t>Criteria 2</t>
  </si>
  <si>
    <t>Criteria 3</t>
  </si>
  <si>
    <t>Criteria 4</t>
  </si>
  <si>
    <t>Criteria 5</t>
  </si>
  <si>
    <t>EVALUATION SUMMARY</t>
  </si>
  <si>
    <t>updated 11/17</t>
  </si>
  <si>
    <t>Rank of Average</t>
  </si>
  <si>
    <t>Rank</t>
  </si>
  <si>
    <t>Average Total Score</t>
  </si>
  <si>
    <t>Avg of comm rank per vendor</t>
  </si>
  <si>
    <t>Total</t>
  </si>
  <si>
    <t>Cannon Design</t>
  </si>
  <si>
    <t>Douglas Architects</t>
  </si>
  <si>
    <t>MOCA</t>
  </si>
  <si>
    <t>PGAL</t>
  </si>
  <si>
    <t>STOA</t>
  </si>
  <si>
    <t xml:space="preserve">RFQ783-23010 Programming Services CSA </t>
  </si>
  <si>
    <t>University of Houston Evaluation Matrix $1 Million+</t>
  </si>
  <si>
    <t>RFQ783-23010 Programming Services CSA</t>
  </si>
  <si>
    <t>Name</t>
  </si>
  <si>
    <t>Evaluation Due Date</t>
  </si>
  <si>
    <t>3/14/2023 @ 5 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</si>
  <si>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</si>
  <si>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</si>
  <si>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</si>
  <si>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</si>
  <si>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</si>
  <si>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</si>
  <si>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</si>
  <si>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</si>
  <si>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</si>
  <si>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Expertise of Firm and Proposed Team  (Section 5.3)</t>
  </si>
  <si>
    <t>Relevant Project Experience (Section 5.4)</t>
  </si>
  <si>
    <t>Project Management Approach (Section 5.5)</t>
  </si>
  <si>
    <t>Financial Stability (Section 5.6)</t>
  </si>
  <si>
    <t>Quality and Responsiveness of Qualifications Package (Section 5.7)</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</si>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</sst>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name val="Arial"/>
      <family val="2"/>
    </font>
    <font>
      <b/>
      <sz val="10"/>
      <color rgb="FF000000"/>
      <name val="Arial"/>
      <family val="2"/>
    </font>
    <font>
      <sz val="9"/>
      <color rgb="FFFF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17">
    <xf numFmtId="0" fontId="0" fillId="0" borderId="0"/>
    <xf numFmtId="44" fontId="21" fillId="0" borderId="0" applyFont="0" applyFill="0" applyBorder="0" applyAlignment="0" applyProtection="0"/>
    <xf numFmtId="0" fontId="21" fillId="0" borderId="0"/>
    <xf numFmtId="0" fontId="18" fillId="0" borderId="0"/>
    <xf numFmtId="0" fontId="18" fillId="0" borderId="0"/>
    <xf numFmtId="0" fontId="21" fillId="2" borderId="1" applyNumberFormat="0" applyFont="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22" fillId="2" borderId="1" applyNumberFormat="0" applyFont="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17"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21" fillId="0" borderId="0"/>
    <xf numFmtId="0" fontId="21" fillId="2" borderId="1" applyNumberFormat="0" applyFont="0" applyAlignment="0" applyProtection="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21" fillId="0" borderId="0"/>
    <xf numFmtId="0" fontId="21" fillId="2" borderId="1" applyNumberFormat="0" applyFont="0" applyAlignment="0" applyProtection="0"/>
    <xf numFmtId="0" fontId="9" fillId="0" borderId="0"/>
    <xf numFmtId="0" fontId="8" fillId="0" borderId="0"/>
    <xf numFmtId="0" fontId="8" fillId="0" borderId="0"/>
    <xf numFmtId="0" fontId="7" fillId="0" borderId="0"/>
    <xf numFmtId="0" fontId="7" fillId="0" borderId="0"/>
    <xf numFmtId="0" fontId="6" fillId="0" borderId="0"/>
    <xf numFmtId="43" fontId="21" fillId="0" borderId="0" applyFont="0" applyFill="0" applyBorder="0" applyAlignment="0" applyProtection="0"/>
    <xf numFmtId="0" fontId="5" fillId="0" borderId="0"/>
    <xf numFmtId="44" fontId="48" fillId="0" borderId="0" applyFont="0" applyFill="0" applyBorder="0" applyAlignment="0" applyProtection="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1" fillId="0" borderId="0"/>
    <xf numFmtId="0" fontId="50" fillId="0" borderId="0" applyNumberFormat="0" applyFill="0" applyBorder="0" applyAlignment="0" applyProtection="0"/>
  </cellStyleXfs>
  <cellXfs count="84">
    <xf numFmtId="0" fontId="0" fillId="0" borderId="0" xfId="0"/>
    <xf numFmtId="0" fontId="19" fillId="0" borderId="0" xfId="0" applyFont="1"/>
    <xf numFmtId="0" fontId="21" fillId="0" borderId="0" xfId="0" applyFont="1"/>
    <xf numFmtId="0" fontId="19" fillId="0" borderId="0" xfId="0" applyFont="1" applyAlignment="1">
      <alignment horizontal="left"/>
    </xf>
    <xf numFmtId="0" fontId="41" fillId="0" borderId="0" xfId="0" applyFont="1" applyAlignment="1">
      <alignment horizontal="left"/>
    </xf>
    <xf numFmtId="0" fontId="41" fillId="25" borderId="0" xfId="0" applyFont="1" applyFill="1"/>
    <xf numFmtId="0" fontId="42" fillId="25" borderId="0" xfId="0" applyFont="1" applyFill="1"/>
    <xf numFmtId="0" fontId="20" fillId="25" borderId="0" xfId="0" applyFont="1" applyFill="1"/>
    <xf numFmtId="0" fontId="19" fillId="25" borderId="0" xfId="0" applyFont="1" applyFill="1"/>
    <xf numFmtId="0" fontId="19" fillId="25" borderId="0" xfId="0" applyFont="1" applyFill="1" applyAlignment="1">
      <alignment horizontal="left" vertical="center"/>
    </xf>
    <xf numFmtId="0" fontId="19" fillId="25" borderId="0" xfId="0" applyFont="1" applyFill="1" applyAlignment="1">
      <alignment horizontal="right" textRotation="90" wrapText="1"/>
    </xf>
    <xf numFmtId="0" fontId="19" fillId="25" borderId="0" xfId="0" applyFont="1" applyFill="1" applyAlignment="1">
      <alignment horizontal="center" vertical="center"/>
    </xf>
    <xf numFmtId="0" fontId="20" fillId="25" borderId="11" xfId="0" applyFont="1" applyFill="1" applyBorder="1" applyAlignment="1">
      <alignment horizontal="right"/>
    </xf>
    <xf numFmtId="0" fontId="20" fillId="25" borderId="11" xfId="0" applyFont="1" applyFill="1" applyBorder="1" applyAlignment="1">
      <alignment horizontal="left"/>
    </xf>
    <xf numFmtId="0" fontId="43" fillId="25" borderId="0" xfId="0" applyFont="1" applyFill="1"/>
    <xf numFmtId="0" fontId="40" fillId="24" borderId="13" xfId="0" applyFont="1" applyFill="1" applyBorder="1" applyAlignment="1">
      <alignment horizontal="right" textRotation="90" wrapText="1"/>
    </xf>
    <xf numFmtId="0" fontId="41" fillId="25" borderId="0" xfId="0" applyFont="1" applyFill="1" applyAlignment="1">
      <alignment horizontal="right"/>
    </xf>
    <xf numFmtId="0" fontId="42" fillId="25" borderId="0" xfId="0" applyFont="1" applyFill="1" applyAlignment="1">
      <alignment horizontal="right"/>
    </xf>
    <xf numFmtId="0" fontId="20" fillId="25" borderId="11" xfId="0" applyFont="1" applyFill="1" applyBorder="1"/>
    <xf numFmtId="0" fontId="19" fillId="25" borderId="13" xfId="0" applyFont="1" applyFill="1" applyBorder="1" applyAlignment="1">
      <alignment horizontal="right" textRotation="90" wrapText="1"/>
    </xf>
    <xf numFmtId="4" fontId="20" fillId="25" borderId="12" xfId="0" applyNumberFormat="1" applyFont="1" applyFill="1" applyBorder="1" applyAlignment="1">
      <alignment horizontal="right"/>
    </xf>
    <xf numFmtId="0" fontId="20" fillId="25" borderId="12" xfId="0" applyFont="1" applyFill="1" applyBorder="1" applyAlignment="1">
      <alignment horizontal="right"/>
    </xf>
    <xf numFmtId="2" fontId="20" fillId="25" borderId="11" xfId="0" applyNumberFormat="1" applyFont="1" applyFill="1" applyBorder="1"/>
    <xf numFmtId="0" fontId="20" fillId="26" borderId="11" xfId="0" applyFont="1" applyFill="1" applyBorder="1" applyAlignment="1">
      <alignment horizontal="right"/>
    </xf>
    <xf numFmtId="0" fontId="20" fillId="26" borderId="0" xfId="0" applyFont="1" applyFill="1"/>
    <xf numFmtId="0" fontId="20" fillId="26" borderId="11" xfId="0" applyFont="1" applyFill="1" applyBorder="1" applyAlignment="1">
      <alignment horizontal="left"/>
    </xf>
    <xf numFmtId="2" fontId="20" fillId="26" borderId="11" xfId="0" applyNumberFormat="1" applyFont="1" applyFill="1" applyBorder="1"/>
    <xf numFmtId="0" fontId="20" fillId="26" borderId="12" xfId="0" applyFont="1" applyFill="1" applyBorder="1" applyAlignment="1">
      <alignment horizontal="right"/>
    </xf>
    <xf numFmtId="4" fontId="20" fillId="26" borderId="12" xfId="0" applyNumberFormat="1" applyFont="1" applyFill="1" applyBorder="1" applyAlignment="1">
      <alignment horizontal="right"/>
    </xf>
    <xf numFmtId="0" fontId="20" fillId="26" borderId="11" xfId="0" applyFont="1" applyFill="1" applyBorder="1"/>
    <xf numFmtId="0" fontId="21" fillId="0" borderId="0" xfId="98"/>
    <xf numFmtId="0" fontId="45" fillId="0" borderId="10" xfId="113" applyFont="1" applyBorder="1" applyAlignment="1">
      <alignment horizontal="right"/>
    </xf>
    <xf numFmtId="0" fontId="47" fillId="0" borderId="10" xfId="113" applyFont="1" applyBorder="1" applyAlignment="1">
      <alignment horizontal="right"/>
    </xf>
    <xf numFmtId="0" fontId="46" fillId="0" borderId="0" xfId="98" applyFont="1"/>
    <xf numFmtId="0" fontId="45" fillId="0" borderId="0" xfId="98" applyFont="1" applyAlignment="1">
      <alignment horizontal="left"/>
    </xf>
    <xf numFmtId="0" fontId="44" fillId="0" borderId="10" xfId="113" applyFont="1" applyBorder="1" applyAlignment="1">
      <alignment horizontal="center"/>
    </xf>
    <xf numFmtId="0" fontId="41" fillId="0" borderId="0" xfId="0" applyFont="1" applyAlignment="1">
      <alignment horizontal="left"/>
    </xf>
    <xf numFmtId="0" fontId="41" fillId="25" borderId="0" xfId="0" applyFont="1" applyFill="1" applyAlignment="1">
      <alignment horizontal="right"/>
    </xf>
    <xf numFmtId="0" fontId="19" fillId="25" borderId="0" xfId="98" applyFont="1" applyFill="1" applyAlignment="1">
      <alignment horizontal="left" wrapText="1"/>
    </xf>
    <xf numFmtId="0" fontId="19" fillId="25" borderId="0" xfId="98" applyFont="1" applyFill="1" applyAlignment="1">
      <alignment wrapText="1"/>
    </xf>
    <xf numFmtId="0" fontId="21" fillId="25" borderId="0" xfId="98" applyFill="1"/>
    <xf numFmtId="0" fontId="19" fillId="0" borderId="0" xfId="98" applyFont="1" applyAlignment="1">
      <alignment horizontal="left"/>
    </xf>
    <xf numFmtId="0" fontId="20" fillId="25" borderId="0" xfId="98" applyFont="1" applyFill="1"/>
    <xf numFmtId="0" fontId="44" fillId="25" borderId="0" xfId="115" applyFont="1" applyFill="1" applyAlignment="1">
      <alignment horizontal="left"/>
    </xf>
    <xf numFmtId="0" fontId="21" fillId="26" borderId="0" xfId="115" applyFont="1" applyFill="1" applyAlignment="1">
      <alignment horizontal="center"/>
    </xf>
    <xf numFmtId="164" fontId="49" fillId="0" borderId="0" xfId="115" applyNumberFormat="1" applyFont="1" applyAlignment="1">
      <alignment horizontal="center"/>
    </xf>
    <xf numFmtId="0" fontId="49" fillId="25" borderId="0" xfId="115" applyFont="1" applyFill="1"/>
    <xf numFmtId="0" fontId="51" fillId="25" borderId="0" xfId="116" applyFont="1" applyFill="1" applyAlignment="1">
      <alignment horizontal="left" wrapText="1"/>
    </xf>
    <xf numFmtId="0" fontId="51" fillId="25" borderId="0" xfId="116" applyFont="1" applyFill="1" applyAlignment="1">
      <alignment wrapText="1"/>
    </xf>
    <xf numFmtId="0" fontId="21" fillId="26" borderId="14" xfId="98" applyFill="1" applyBorder="1" applyAlignment="1">
      <alignment horizontal="center" wrapText="1"/>
    </xf>
    <xf numFmtId="0" fontId="52" fillId="25" borderId="0" xfId="98" applyFont="1" applyFill="1" applyAlignment="1">
      <alignment horizontal="left" wrapText="1"/>
    </xf>
    <xf numFmtId="0" fontId="51" fillId="25" borderId="0" xfId="116" applyFont="1" applyFill="1" applyAlignment="1">
      <alignment horizontal="left"/>
    </xf>
    <xf numFmtId="0" fontId="51" fillId="25" borderId="0" xfId="116" applyFont="1" applyFill="1" applyAlignment="1"/>
    <xf numFmtId="0" fontId="51" fillId="25" borderId="0" xfId="116" applyFont="1" applyFill="1" applyAlignment="1">
      <alignment horizontal="left"/>
    </xf>
    <xf numFmtId="0" fontId="21" fillId="25" borderId="0" xfId="98" applyFill="1" applyAlignment="1">
      <alignment horizontal="center"/>
    </xf>
    <xf numFmtId="0" fontId="45" fillId="27" borderId="15" xfId="98" applyFont="1" applyFill="1" applyBorder="1" applyAlignment="1">
      <alignment horizontal="left"/>
    </xf>
    <xf numFmtId="0" fontId="45" fillId="27" borderId="16" xfId="98" applyFont="1" applyFill="1" applyBorder="1" applyAlignment="1">
      <alignment horizontal="left"/>
    </xf>
    <xf numFmtId="0" fontId="45" fillId="27" borderId="17" xfId="98" applyFont="1" applyFill="1" applyBorder="1" applyAlignment="1">
      <alignment horizontal="left"/>
    </xf>
    <xf numFmtId="0" fontId="43" fillId="25" borderId="15" xfId="98" applyFont="1" applyFill="1" applyBorder="1" applyAlignment="1">
      <alignment horizontal="left" vertical="top" wrapText="1"/>
    </xf>
    <xf numFmtId="0" fontId="43" fillId="25" borderId="16" xfId="98" applyFont="1" applyFill="1" applyBorder="1" applyAlignment="1">
      <alignment horizontal="left" vertical="top" wrapText="1"/>
    </xf>
    <xf numFmtId="0" fontId="43" fillId="25" borderId="17" xfId="98" applyFont="1" applyFill="1" applyBorder="1" applyAlignment="1">
      <alignment horizontal="left" vertical="top" wrapText="1"/>
    </xf>
    <xf numFmtId="0" fontId="53" fillId="25" borderId="0" xfId="98" applyFont="1" applyFill="1" applyAlignment="1">
      <alignment wrapText="1"/>
    </xf>
    <xf numFmtId="0" fontId="53" fillId="24" borderId="18" xfId="98" applyFont="1" applyFill="1" applyBorder="1" applyAlignment="1">
      <alignment horizontal="center" wrapText="1"/>
    </xf>
    <xf numFmtId="0" fontId="53" fillId="24" borderId="19" xfId="98" applyFont="1" applyFill="1" applyBorder="1" applyAlignment="1">
      <alignment horizontal="center" wrapText="1"/>
    </xf>
    <xf numFmtId="0" fontId="53" fillId="24" borderId="20" xfId="98" applyFont="1" applyFill="1" applyBorder="1" applyAlignment="1">
      <alignment horizontal="center" wrapText="1"/>
    </xf>
    <xf numFmtId="0" fontId="53" fillId="25" borderId="0" xfId="98" applyFont="1" applyFill="1" applyAlignment="1">
      <alignment horizontal="center" wrapText="1"/>
    </xf>
    <xf numFmtId="0" fontId="52" fillId="25" borderId="11" xfId="98" applyFont="1" applyFill="1" applyBorder="1" applyAlignment="1">
      <alignment wrapText="1"/>
    </xf>
    <xf numFmtId="0" fontId="21" fillId="26" borderId="12" xfId="98" applyFill="1" applyBorder="1" applyAlignment="1">
      <alignment horizontal="center"/>
    </xf>
    <xf numFmtId="0" fontId="21" fillId="26" borderId="11" xfId="98" applyFill="1" applyBorder="1" applyAlignment="1">
      <alignment horizontal="center"/>
    </xf>
    <xf numFmtId="0" fontId="21" fillId="26" borderId="21" xfId="98" applyFill="1" applyBorder="1" applyAlignment="1">
      <alignment horizontal="center"/>
    </xf>
    <xf numFmtId="0" fontId="52" fillId="25" borderId="22" xfId="98" applyFont="1" applyFill="1" applyBorder="1" applyAlignment="1">
      <alignment wrapText="1"/>
    </xf>
    <xf numFmtId="0" fontId="21" fillId="26" borderId="23" xfId="98" applyFill="1" applyBorder="1" applyAlignment="1">
      <alignment horizontal="center"/>
    </xf>
    <xf numFmtId="0" fontId="21" fillId="26" borderId="22" xfId="98" applyFill="1" applyBorder="1" applyAlignment="1">
      <alignment horizontal="center"/>
    </xf>
    <xf numFmtId="0" fontId="21" fillId="26" borderId="24" xfId="98" applyFill="1" applyBorder="1" applyAlignment="1">
      <alignment horizontal="center"/>
    </xf>
    <xf numFmtId="0" fontId="21" fillId="28" borderId="0" xfId="98" applyFill="1"/>
    <xf numFmtId="0" fontId="21" fillId="28" borderId="25" xfId="98" applyFill="1" applyBorder="1"/>
    <xf numFmtId="0" fontId="21" fillId="25" borderId="10" xfId="98" applyFill="1" applyBorder="1"/>
    <xf numFmtId="0" fontId="47" fillId="25" borderId="0" xfId="98" applyFont="1" applyFill="1"/>
    <xf numFmtId="0" fontId="21" fillId="25" borderId="0" xfId="98" applyFill="1" applyAlignment="1">
      <alignment wrapText="1"/>
    </xf>
    <xf numFmtId="0" fontId="54" fillId="0" borderId="0" xfId="115" applyFont="1" applyAlignment="1">
      <alignment horizontal="left"/>
    </xf>
    <xf numFmtId="0" fontId="52" fillId="25" borderId="0" xfId="98" applyFont="1" applyFill="1"/>
    <xf numFmtId="0" fontId="50" fillId="25" borderId="0" xfId="116" applyFill="1"/>
    <xf numFmtId="0" fontId="55" fillId="25" borderId="0" xfId="98" applyFont="1" applyFill="1"/>
    <xf numFmtId="0" fontId="43" fillId="25" borderId="0" xfId="98" applyFont="1" applyFill="1"/>
  </cellXfs>
  <cellStyles count="117">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B000000}"/>
    <cellStyle name="Good 3" xfId="34" xr:uid="{00000000-0005-0000-0000-00003C000000}"/>
    <cellStyle name="Heading 1 2" xfId="77" xr:uid="{00000000-0005-0000-0000-00003D000000}"/>
    <cellStyle name="Heading 1 3" xfId="35" xr:uid="{00000000-0005-0000-0000-00003E000000}"/>
    <cellStyle name="Heading 2 2" xfId="78" xr:uid="{00000000-0005-0000-0000-00003F000000}"/>
    <cellStyle name="Heading 2 3" xfId="36" xr:uid="{00000000-0005-0000-0000-000040000000}"/>
    <cellStyle name="Heading 3 2" xfId="79" xr:uid="{00000000-0005-0000-0000-000041000000}"/>
    <cellStyle name="Heading 3 3" xfId="37" xr:uid="{00000000-0005-0000-0000-000042000000}"/>
    <cellStyle name="Heading 4 2" xfId="80" xr:uid="{00000000-0005-0000-0000-000043000000}"/>
    <cellStyle name="Heading 4 3" xfId="38" xr:uid="{00000000-0005-0000-0000-000044000000}"/>
    <cellStyle name="Hyperlink 2" xfId="116" xr:uid="{2D42BCD9-EC8E-4661-9012-8A78BE6B921E}"/>
    <cellStyle name="Input 2" xfId="81" xr:uid="{00000000-0005-0000-0000-000045000000}"/>
    <cellStyle name="Input 3" xfId="39" xr:uid="{00000000-0005-0000-0000-000046000000}"/>
    <cellStyle name="Linked Cell 2" xfId="82" xr:uid="{00000000-0005-0000-0000-000047000000}"/>
    <cellStyle name="Linked Cell 3" xfId="40" xr:uid="{00000000-0005-0000-0000-000048000000}"/>
    <cellStyle name="Neutral 2" xfId="83" xr:uid="{00000000-0005-0000-0000-000049000000}"/>
    <cellStyle name="Neutral 3" xfId="41" xr:uid="{00000000-0005-0000-0000-00004A000000}"/>
    <cellStyle name="Normal" xfId="0" builtinId="0"/>
    <cellStyle name="Normal 10" xfId="115" xr:uid="{63CA8BC7-AB2E-491E-BC09-45C772E0315C}"/>
    <cellStyle name="Normal 2" xfId="2" xr:uid="{00000000-0005-0000-0000-00004C000000}"/>
    <cellStyle name="Normal 3" xfId="3" xr:uid="{00000000-0005-0000-0000-00004D000000}"/>
    <cellStyle name="Normal 3 2" xfId="88" xr:uid="{00000000-0005-0000-0000-00004E000000}"/>
    <cellStyle name="Normal 3 3" xfId="97" xr:uid="{00000000-0005-0000-0000-00004F000000}"/>
    <cellStyle name="Normal 3 3 2" xfId="107" xr:uid="{00000000-0005-0000-0000-000050000000}"/>
    <cellStyle name="Normal 3 4" xfId="105" xr:uid="{00000000-0005-0000-0000-000051000000}"/>
    <cellStyle name="Normal 3 5" xfId="109"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1" xr:uid="{00000000-0005-0000-0000-000057000000}"/>
    <cellStyle name="Normal 4 14" xfId="113" xr:uid="{1460D84F-F34E-43BB-8D1C-9E0948002782}"/>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00000000-0005-0000-0000-000063000000}"/>
    <cellStyle name="Normal 9" xfId="112" xr:uid="{22B50D52-8F83-48C4-82A4-766A14D4C996}"/>
    <cellStyle name="Note 2" xfId="5" xr:uid="{00000000-0005-0000-0000-000064000000}"/>
    <cellStyle name="Note 3" xfId="89" xr:uid="{00000000-0005-0000-0000-000065000000}"/>
    <cellStyle name="Note 4" xfId="42" xr:uid="{00000000-0005-0000-0000-000066000000}"/>
    <cellStyle name="Note 4 2" xfId="99" xr:uid="{00000000-0005-0000-0000-000067000000}"/>
    <cellStyle name="Output 2" xfId="84" xr:uid="{00000000-0005-0000-0000-000068000000}"/>
    <cellStyle name="Output 3" xfId="43" xr:uid="{00000000-0005-0000-0000-000069000000}"/>
    <cellStyle name="Percent 2" xfId="114" xr:uid="{C925CAF8-95F4-42D9-A27D-390572A08B7D}"/>
    <cellStyle name="Title 2" xfId="85" xr:uid="{00000000-0005-0000-0000-00006A000000}"/>
    <cellStyle name="Title 3" xfId="44" xr:uid="{00000000-0005-0000-0000-00006B000000}"/>
    <cellStyle name="Total 2" xfId="86" xr:uid="{00000000-0005-0000-0000-00006C000000}"/>
    <cellStyle name="Total 3" xfId="45" xr:uid="{00000000-0005-0000-0000-00006D000000}"/>
    <cellStyle name="Warning Text 2" xfId="87" xr:uid="{00000000-0005-0000-0000-00006E000000}"/>
    <cellStyle name="Warning Text 3" xfId="46"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A8E8CA40-23DD-4896-B1E9-A4D71909AD9B}"/>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workbookViewId="0">
      <selection activeCell="A3" sqref="A3:Q25"/>
    </sheetView>
  </sheetViews>
  <sheetFormatPr defaultRowHeight="12.75" x14ac:dyDescent="0.2"/>
  <cols>
    <col min="1" max="3" width="9.42578125" customWidth="1"/>
    <col min="4" max="9" width="8.85546875" customWidth="1"/>
  </cols>
  <sheetData>
    <row r="1" spans="1:9" ht="15.75" x14ac:dyDescent="0.25">
      <c r="A1" s="4" t="s">
        <v>0</v>
      </c>
      <c r="B1" s="3"/>
      <c r="C1" s="3"/>
      <c r="D1" s="3"/>
      <c r="E1" s="1"/>
      <c r="F1" s="1"/>
      <c r="G1" s="1"/>
      <c r="H1" s="1"/>
      <c r="I1" s="1"/>
    </row>
    <row r="2" spans="1:9" ht="15.75" x14ac:dyDescent="0.25">
      <c r="A2" s="1"/>
    </row>
    <row r="3" spans="1:9" s="2" customFormat="1" x14ac:dyDescent="0.2">
      <c r="A3" s="35"/>
      <c r="B3" s="35"/>
      <c r="C3" s="35"/>
      <c r="D3" s="31" t="s">
        <v>6</v>
      </c>
      <c r="E3" s="31" t="s">
        <v>7</v>
      </c>
      <c r="F3" s="31" t="s">
        <v>8</v>
      </c>
      <c r="G3" s="31" t="s">
        <v>9</v>
      </c>
      <c r="H3" s="31" t="s">
        <v>10</v>
      </c>
      <c r="I3" s="32" t="s">
        <v>17</v>
      </c>
    </row>
    <row r="4" spans="1:9" x14ac:dyDescent="0.2">
      <c r="A4" s="34" t="s">
        <v>18</v>
      </c>
      <c r="B4" s="34"/>
      <c r="C4" s="34"/>
      <c r="D4" s="30">
        <v>36</v>
      </c>
      <c r="E4" s="30">
        <v>25.200000000000003</v>
      </c>
      <c r="F4" s="30">
        <v>16</v>
      </c>
      <c r="G4" s="30">
        <v>4</v>
      </c>
      <c r="H4" s="30">
        <v>4</v>
      </c>
      <c r="I4" s="33">
        <f>SUM(D4:H4)</f>
        <v>85.2</v>
      </c>
    </row>
    <row r="5" spans="1:9" x14ac:dyDescent="0.2">
      <c r="A5" s="34" t="s">
        <v>19</v>
      </c>
      <c r="B5" s="34"/>
      <c r="C5" s="34"/>
      <c r="D5" s="30">
        <v>32</v>
      </c>
      <c r="E5" s="30">
        <v>24</v>
      </c>
      <c r="F5" s="30">
        <v>16</v>
      </c>
      <c r="G5" s="30">
        <v>4</v>
      </c>
      <c r="H5" s="30">
        <v>4</v>
      </c>
      <c r="I5" s="33">
        <f t="shared" ref="I5:I8" si="0">SUM(D5:H5)</f>
        <v>80</v>
      </c>
    </row>
    <row r="6" spans="1:9" x14ac:dyDescent="0.2">
      <c r="A6" s="34" t="s">
        <v>20</v>
      </c>
      <c r="B6" s="34"/>
      <c r="C6" s="34"/>
      <c r="D6" s="30">
        <v>34.4</v>
      </c>
      <c r="E6" s="30">
        <v>24</v>
      </c>
      <c r="F6" s="30">
        <v>16</v>
      </c>
      <c r="G6" s="30">
        <v>4</v>
      </c>
      <c r="H6" s="30">
        <v>4</v>
      </c>
      <c r="I6" s="33">
        <f t="shared" si="0"/>
        <v>82.4</v>
      </c>
    </row>
    <row r="7" spans="1:9" x14ac:dyDescent="0.2">
      <c r="A7" s="34" t="s">
        <v>21</v>
      </c>
      <c r="B7" s="34"/>
      <c r="C7" s="34"/>
      <c r="D7" s="30">
        <v>36</v>
      </c>
      <c r="E7" s="30">
        <v>25.200000000000003</v>
      </c>
      <c r="F7" s="30">
        <v>16</v>
      </c>
      <c r="G7" s="30">
        <v>4.2</v>
      </c>
      <c r="H7" s="30">
        <v>4</v>
      </c>
      <c r="I7" s="33">
        <f t="shared" si="0"/>
        <v>85.4</v>
      </c>
    </row>
    <row r="8" spans="1:9" x14ac:dyDescent="0.2">
      <c r="A8" s="34" t="s">
        <v>22</v>
      </c>
      <c r="B8" s="34"/>
      <c r="C8" s="34"/>
      <c r="D8" s="30">
        <v>32</v>
      </c>
      <c r="E8" s="30">
        <v>24</v>
      </c>
      <c r="F8" s="30">
        <v>16</v>
      </c>
      <c r="G8" s="30">
        <v>4</v>
      </c>
      <c r="H8" s="30">
        <v>4</v>
      </c>
      <c r="I8" s="33">
        <f t="shared" si="0"/>
        <v>80</v>
      </c>
    </row>
  </sheetData>
  <mergeCells count="6">
    <mergeCell ref="A6:C6"/>
    <mergeCell ref="A7:C7"/>
    <mergeCell ref="A8:C8"/>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8"/>
  <sheetViews>
    <sheetView workbookViewId="0">
      <selection activeCell="H20" sqref="H20"/>
    </sheetView>
  </sheetViews>
  <sheetFormatPr defaultRowHeight="12.75" x14ac:dyDescent="0.2"/>
  <cols>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35"/>
      <c r="B3" s="35"/>
      <c r="C3" s="35"/>
      <c r="D3" s="31" t="s">
        <v>6</v>
      </c>
      <c r="E3" s="31" t="s">
        <v>7</v>
      </c>
      <c r="F3" s="31" t="s">
        <v>8</v>
      </c>
      <c r="G3" s="31" t="s">
        <v>9</v>
      </c>
      <c r="H3" s="31" t="s">
        <v>10</v>
      </c>
      <c r="I3" s="32" t="s">
        <v>17</v>
      </c>
      <c r="J3" s="2"/>
      <c r="K3" s="2"/>
      <c r="L3" s="2"/>
      <c r="M3" s="2"/>
      <c r="N3" s="2"/>
      <c r="O3" s="2"/>
      <c r="P3" s="2"/>
      <c r="Q3" s="2"/>
    </row>
    <row r="4" spans="1:17" x14ac:dyDescent="0.2">
      <c r="A4" s="34" t="s">
        <v>18</v>
      </c>
      <c r="B4" s="34"/>
      <c r="C4" s="34"/>
      <c r="D4" s="30">
        <v>40</v>
      </c>
      <c r="E4" s="30">
        <v>30</v>
      </c>
      <c r="F4" s="30">
        <v>20</v>
      </c>
      <c r="G4" s="30">
        <v>5</v>
      </c>
      <c r="H4" s="30">
        <v>5</v>
      </c>
      <c r="I4" s="33">
        <f>SUM(D4:H4)</f>
        <v>100</v>
      </c>
    </row>
    <row r="5" spans="1:17" x14ac:dyDescent="0.2">
      <c r="A5" s="34" t="s">
        <v>19</v>
      </c>
      <c r="B5" s="34"/>
      <c r="C5" s="34"/>
      <c r="D5" s="30">
        <v>32</v>
      </c>
      <c r="E5" s="30">
        <v>24</v>
      </c>
      <c r="F5" s="30">
        <v>20</v>
      </c>
      <c r="G5" s="30">
        <v>5</v>
      </c>
      <c r="H5" s="30">
        <v>5</v>
      </c>
      <c r="I5" s="33">
        <f t="shared" ref="I5:I8" si="0">SUM(D5:H5)</f>
        <v>86</v>
      </c>
    </row>
    <row r="6" spans="1:17" x14ac:dyDescent="0.2">
      <c r="A6" s="34" t="s">
        <v>20</v>
      </c>
      <c r="B6" s="34"/>
      <c r="C6" s="34"/>
      <c r="D6" s="30">
        <v>24</v>
      </c>
      <c r="E6" s="30">
        <v>12</v>
      </c>
      <c r="F6" s="30">
        <v>8</v>
      </c>
      <c r="G6" s="30">
        <v>5</v>
      </c>
      <c r="H6" s="30">
        <v>2</v>
      </c>
      <c r="I6" s="33">
        <f t="shared" si="0"/>
        <v>51</v>
      </c>
    </row>
    <row r="7" spans="1:17" x14ac:dyDescent="0.2">
      <c r="A7" s="34" t="s">
        <v>21</v>
      </c>
      <c r="B7" s="34"/>
      <c r="C7" s="34"/>
      <c r="D7" s="30">
        <v>32</v>
      </c>
      <c r="E7" s="30">
        <v>24</v>
      </c>
      <c r="F7" s="30">
        <v>16</v>
      </c>
      <c r="G7" s="30">
        <v>5</v>
      </c>
      <c r="H7" s="30">
        <v>3</v>
      </c>
      <c r="I7" s="33">
        <f t="shared" si="0"/>
        <v>80</v>
      </c>
    </row>
    <row r="8" spans="1:17" x14ac:dyDescent="0.2">
      <c r="A8" s="34" t="s">
        <v>22</v>
      </c>
      <c r="B8" s="34"/>
      <c r="C8" s="34"/>
      <c r="D8" s="30">
        <v>24</v>
      </c>
      <c r="E8" s="30">
        <v>18</v>
      </c>
      <c r="F8" s="30">
        <v>12</v>
      </c>
      <c r="G8" s="30">
        <v>5</v>
      </c>
      <c r="H8" s="30">
        <v>2</v>
      </c>
      <c r="I8" s="33">
        <f t="shared" si="0"/>
        <v>61</v>
      </c>
    </row>
  </sheetData>
  <mergeCells count="6">
    <mergeCell ref="A8:C8"/>
    <mergeCell ref="A6:C6"/>
    <mergeCell ref="A7:C7"/>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8"/>
  <sheetViews>
    <sheetView workbookViewId="0">
      <selection activeCell="O26" sqref="O26"/>
    </sheetView>
  </sheetViews>
  <sheetFormatPr defaultRowHeight="12.75" x14ac:dyDescent="0.2"/>
  <cols>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35"/>
      <c r="B3" s="35"/>
      <c r="C3" s="35"/>
      <c r="D3" s="31" t="s">
        <v>6</v>
      </c>
      <c r="E3" s="31" t="s">
        <v>7</v>
      </c>
      <c r="F3" s="31" t="s">
        <v>8</v>
      </c>
      <c r="G3" s="31" t="s">
        <v>9</v>
      </c>
      <c r="H3" s="31" t="s">
        <v>10</v>
      </c>
      <c r="I3" s="32" t="s">
        <v>17</v>
      </c>
      <c r="J3" s="2"/>
      <c r="K3" s="2"/>
      <c r="L3" s="2"/>
      <c r="M3" s="2"/>
      <c r="N3" s="2"/>
      <c r="O3" s="2"/>
      <c r="P3" s="2"/>
      <c r="Q3" s="2"/>
    </row>
    <row r="4" spans="1:17" x14ac:dyDescent="0.2">
      <c r="A4" s="34" t="s">
        <v>18</v>
      </c>
      <c r="B4" s="34"/>
      <c r="C4" s="34"/>
      <c r="D4" s="30">
        <v>36</v>
      </c>
      <c r="E4" s="30">
        <v>27</v>
      </c>
      <c r="F4" s="30">
        <v>18</v>
      </c>
      <c r="G4" s="30">
        <v>4</v>
      </c>
      <c r="H4" s="30">
        <v>4</v>
      </c>
      <c r="I4" s="33">
        <f>SUM(D4:H4)</f>
        <v>89</v>
      </c>
    </row>
    <row r="5" spans="1:17" x14ac:dyDescent="0.2">
      <c r="A5" s="34" t="s">
        <v>19</v>
      </c>
      <c r="B5" s="34"/>
      <c r="C5" s="34"/>
      <c r="D5" s="30">
        <v>32</v>
      </c>
      <c r="E5" s="30">
        <v>24</v>
      </c>
      <c r="F5" s="30">
        <v>16</v>
      </c>
      <c r="G5" s="30">
        <v>4</v>
      </c>
      <c r="H5" s="30">
        <v>4</v>
      </c>
      <c r="I5" s="33">
        <f t="shared" ref="I5:I8" si="0">SUM(D5:H5)</f>
        <v>80</v>
      </c>
    </row>
    <row r="6" spans="1:17" x14ac:dyDescent="0.2">
      <c r="A6" s="34" t="s">
        <v>20</v>
      </c>
      <c r="B6" s="34"/>
      <c r="C6" s="34"/>
      <c r="D6" s="30">
        <v>24</v>
      </c>
      <c r="E6" s="30">
        <v>18</v>
      </c>
      <c r="F6" s="30">
        <v>14</v>
      </c>
      <c r="G6" s="30">
        <v>4</v>
      </c>
      <c r="H6" s="30">
        <v>3.5</v>
      </c>
      <c r="I6" s="33">
        <f t="shared" si="0"/>
        <v>63.5</v>
      </c>
    </row>
    <row r="7" spans="1:17" x14ac:dyDescent="0.2">
      <c r="A7" s="34" t="s">
        <v>21</v>
      </c>
      <c r="B7" s="34"/>
      <c r="C7" s="34"/>
      <c r="D7" s="30">
        <v>28</v>
      </c>
      <c r="E7" s="30">
        <v>18</v>
      </c>
      <c r="F7" s="30">
        <v>14</v>
      </c>
      <c r="G7" s="30">
        <v>4</v>
      </c>
      <c r="H7" s="30">
        <v>3.5</v>
      </c>
      <c r="I7" s="33">
        <f t="shared" si="0"/>
        <v>67.5</v>
      </c>
    </row>
    <row r="8" spans="1:17" x14ac:dyDescent="0.2">
      <c r="A8" s="34" t="s">
        <v>22</v>
      </c>
      <c r="B8" s="34"/>
      <c r="C8" s="34"/>
      <c r="D8" s="30">
        <v>34.4</v>
      </c>
      <c r="E8" s="30">
        <v>25.799999999999997</v>
      </c>
      <c r="F8" s="30">
        <v>16</v>
      </c>
      <c r="G8" s="30">
        <v>4</v>
      </c>
      <c r="H8" s="30">
        <v>4</v>
      </c>
      <c r="I8" s="33">
        <f t="shared" si="0"/>
        <v>84.199999999999989</v>
      </c>
    </row>
  </sheetData>
  <mergeCells count="6">
    <mergeCell ref="A8:C8"/>
    <mergeCell ref="A6:C6"/>
    <mergeCell ref="A7:C7"/>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8"/>
  <sheetViews>
    <sheetView workbookViewId="0">
      <selection activeCell="D4" sqref="D4:H8"/>
    </sheetView>
  </sheetViews>
  <sheetFormatPr defaultRowHeight="12.75" x14ac:dyDescent="0.2"/>
  <cols>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35"/>
      <c r="B3" s="35"/>
      <c r="C3" s="35"/>
      <c r="D3" s="31" t="s">
        <v>6</v>
      </c>
      <c r="E3" s="31" t="s">
        <v>7</v>
      </c>
      <c r="F3" s="31" t="s">
        <v>8</v>
      </c>
      <c r="G3" s="31" t="s">
        <v>9</v>
      </c>
      <c r="H3" s="31" t="s">
        <v>10</v>
      </c>
      <c r="I3" s="32" t="s">
        <v>17</v>
      </c>
      <c r="J3" s="2"/>
      <c r="K3" s="2"/>
      <c r="L3" s="2"/>
      <c r="M3" s="2"/>
      <c r="N3" s="2"/>
      <c r="O3" s="2"/>
      <c r="P3" s="2"/>
      <c r="Q3" s="2"/>
    </row>
    <row r="4" spans="1:17" x14ac:dyDescent="0.2">
      <c r="A4" s="34" t="s">
        <v>18</v>
      </c>
      <c r="B4" s="34"/>
      <c r="C4" s="34"/>
      <c r="D4" s="30">
        <v>30.4</v>
      </c>
      <c r="E4" s="30">
        <v>21</v>
      </c>
      <c r="F4" s="30">
        <v>14</v>
      </c>
      <c r="G4" s="30">
        <v>4</v>
      </c>
      <c r="H4" s="30">
        <v>4</v>
      </c>
      <c r="I4" s="33">
        <f>SUM(D4:H4)</f>
        <v>73.400000000000006</v>
      </c>
    </row>
    <row r="5" spans="1:17" x14ac:dyDescent="0.2">
      <c r="A5" s="34" t="s">
        <v>19</v>
      </c>
      <c r="B5" s="34"/>
      <c r="C5" s="34"/>
      <c r="D5" s="30">
        <v>26.4</v>
      </c>
      <c r="E5" s="30">
        <v>15</v>
      </c>
      <c r="F5" s="30">
        <v>12</v>
      </c>
      <c r="G5" s="30">
        <v>4</v>
      </c>
      <c r="H5" s="30">
        <v>2.5</v>
      </c>
      <c r="I5" s="33">
        <f t="shared" ref="I5:I8" si="0">SUM(D5:H5)</f>
        <v>59.9</v>
      </c>
    </row>
    <row r="6" spans="1:17" x14ac:dyDescent="0.2">
      <c r="A6" s="34" t="s">
        <v>20</v>
      </c>
      <c r="B6" s="34"/>
      <c r="C6" s="34"/>
      <c r="D6" s="30">
        <v>22.4</v>
      </c>
      <c r="E6" s="30">
        <v>15</v>
      </c>
      <c r="F6" s="30">
        <v>16</v>
      </c>
      <c r="G6" s="30">
        <v>4</v>
      </c>
      <c r="H6" s="30">
        <v>3</v>
      </c>
      <c r="I6" s="33">
        <f t="shared" si="0"/>
        <v>60.4</v>
      </c>
    </row>
    <row r="7" spans="1:17" x14ac:dyDescent="0.2">
      <c r="A7" s="34" t="s">
        <v>21</v>
      </c>
      <c r="B7" s="34"/>
      <c r="C7" s="34"/>
      <c r="D7" s="30">
        <v>28</v>
      </c>
      <c r="E7" s="30">
        <v>21</v>
      </c>
      <c r="F7" s="30">
        <v>12.8</v>
      </c>
      <c r="G7" s="30">
        <v>4</v>
      </c>
      <c r="H7" s="30">
        <v>3.5</v>
      </c>
      <c r="I7" s="33">
        <f t="shared" si="0"/>
        <v>69.3</v>
      </c>
    </row>
    <row r="8" spans="1:17" x14ac:dyDescent="0.2">
      <c r="A8" s="34" t="s">
        <v>22</v>
      </c>
      <c r="B8" s="34"/>
      <c r="C8" s="34"/>
      <c r="D8" s="30">
        <v>28</v>
      </c>
      <c r="E8" s="30">
        <v>18</v>
      </c>
      <c r="F8" s="30">
        <v>12</v>
      </c>
      <c r="G8" s="30">
        <v>4</v>
      </c>
      <c r="H8" s="30">
        <v>3.5</v>
      </c>
      <c r="I8" s="33">
        <f t="shared" si="0"/>
        <v>65.5</v>
      </c>
    </row>
  </sheetData>
  <mergeCells count="6">
    <mergeCell ref="A8:C8"/>
    <mergeCell ref="A6:C6"/>
    <mergeCell ref="A7:C7"/>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8"/>
  <sheetViews>
    <sheetView workbookViewId="0">
      <selection activeCell="G32" sqref="G32"/>
    </sheetView>
  </sheetViews>
  <sheetFormatPr defaultRowHeight="12.75" x14ac:dyDescent="0.2"/>
  <cols>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35"/>
      <c r="B3" s="35"/>
      <c r="C3" s="35"/>
      <c r="D3" s="31" t="s">
        <v>6</v>
      </c>
      <c r="E3" s="31" t="s">
        <v>7</v>
      </c>
      <c r="F3" s="31" t="s">
        <v>8</v>
      </c>
      <c r="G3" s="31" t="s">
        <v>9</v>
      </c>
      <c r="H3" s="31" t="s">
        <v>10</v>
      </c>
      <c r="I3" s="32" t="s">
        <v>17</v>
      </c>
      <c r="J3" s="2"/>
      <c r="K3" s="2"/>
      <c r="L3" s="2"/>
      <c r="M3" s="2"/>
      <c r="N3" s="2"/>
      <c r="O3" s="2"/>
      <c r="P3" s="2"/>
      <c r="Q3" s="2"/>
    </row>
    <row r="4" spans="1:17" x14ac:dyDescent="0.2">
      <c r="A4" s="34" t="s">
        <v>18</v>
      </c>
      <c r="B4" s="34"/>
      <c r="C4" s="34"/>
      <c r="D4" s="30">
        <v>35.200000000000003</v>
      </c>
      <c r="E4" s="30">
        <v>30</v>
      </c>
      <c r="F4" s="30">
        <v>16</v>
      </c>
      <c r="G4" s="30">
        <v>4</v>
      </c>
      <c r="H4" s="30">
        <v>5</v>
      </c>
      <c r="I4" s="33">
        <f>SUM(D4:H4)</f>
        <v>90.2</v>
      </c>
    </row>
    <row r="5" spans="1:17" x14ac:dyDescent="0.2">
      <c r="A5" s="34" t="s">
        <v>19</v>
      </c>
      <c r="B5" s="34"/>
      <c r="C5" s="34"/>
      <c r="D5" s="30">
        <v>32</v>
      </c>
      <c r="E5" s="30">
        <v>24</v>
      </c>
      <c r="F5" s="30">
        <v>14</v>
      </c>
      <c r="G5" s="30">
        <v>3</v>
      </c>
      <c r="H5" s="30">
        <v>5</v>
      </c>
      <c r="I5" s="33">
        <f t="shared" ref="I5:I8" si="0">SUM(D5:H5)</f>
        <v>78</v>
      </c>
    </row>
    <row r="6" spans="1:17" x14ac:dyDescent="0.2">
      <c r="A6" s="34" t="s">
        <v>20</v>
      </c>
      <c r="B6" s="34"/>
      <c r="C6" s="34"/>
      <c r="D6" s="30">
        <v>40</v>
      </c>
      <c r="E6" s="30">
        <v>30</v>
      </c>
      <c r="F6" s="30">
        <v>20</v>
      </c>
      <c r="G6" s="30">
        <v>5</v>
      </c>
      <c r="H6" s="30">
        <v>5</v>
      </c>
      <c r="I6" s="33">
        <f t="shared" si="0"/>
        <v>100</v>
      </c>
    </row>
    <row r="7" spans="1:17" x14ac:dyDescent="0.2">
      <c r="A7" s="34" t="s">
        <v>21</v>
      </c>
      <c r="B7" s="34"/>
      <c r="C7" s="34"/>
      <c r="D7" s="30">
        <v>40</v>
      </c>
      <c r="E7" s="30">
        <v>30</v>
      </c>
      <c r="F7" s="30">
        <v>20</v>
      </c>
      <c r="G7" s="30">
        <v>5</v>
      </c>
      <c r="H7" s="30">
        <v>5</v>
      </c>
      <c r="I7" s="33">
        <f t="shared" si="0"/>
        <v>100</v>
      </c>
    </row>
    <row r="8" spans="1:17" x14ac:dyDescent="0.2">
      <c r="A8" s="34" t="s">
        <v>22</v>
      </c>
      <c r="B8" s="34"/>
      <c r="C8" s="34"/>
      <c r="D8" s="30">
        <v>32</v>
      </c>
      <c r="E8" s="30">
        <v>24</v>
      </c>
      <c r="F8" s="30">
        <v>12</v>
      </c>
      <c r="G8" s="30">
        <v>3.5</v>
      </c>
      <c r="H8" s="30">
        <v>5</v>
      </c>
      <c r="I8" s="33">
        <f t="shared" si="0"/>
        <v>76.5</v>
      </c>
    </row>
  </sheetData>
  <mergeCells count="6">
    <mergeCell ref="A8:C8"/>
    <mergeCell ref="A7:C7"/>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7"/>
  <sheetViews>
    <sheetView zoomScale="130" zoomScaleNormal="130" workbookViewId="0">
      <selection activeCell="B6" sqref="B6"/>
    </sheetView>
  </sheetViews>
  <sheetFormatPr defaultRowHeight="15" x14ac:dyDescent="0.2"/>
  <cols>
    <col min="1" max="1" width="33" style="7" customWidth="1"/>
    <col min="2" max="2" width="7" style="7" bestFit="1" customWidth="1"/>
    <col min="3" max="3" width="8.28515625" style="7" bestFit="1" customWidth="1"/>
    <col min="4" max="5" width="7.7109375" style="7" customWidth="1"/>
    <col min="6" max="6" width="8.28515625" style="7" bestFit="1" customWidth="1"/>
    <col min="7" max="7" width="8.85546875" style="7" customWidth="1"/>
    <col min="8" max="8" width="7.5703125" style="7" customWidth="1"/>
    <col min="9" max="9" width="8.28515625" style="7" customWidth="1"/>
    <col min="10" max="13" width="4.140625" style="7" bestFit="1" customWidth="1"/>
    <col min="14" max="14" width="4.140625" style="7" customWidth="1"/>
    <col min="15" max="15" width="7.140625" style="7" bestFit="1" customWidth="1"/>
    <col min="16" max="16384" width="9.140625" style="7"/>
  </cols>
  <sheetData>
    <row r="1" spans="1:16" ht="15.75" x14ac:dyDescent="0.25">
      <c r="A1" s="5" t="s">
        <v>11</v>
      </c>
      <c r="B1" s="6"/>
      <c r="C1" s="5"/>
      <c r="D1" s="5"/>
      <c r="E1" s="5"/>
      <c r="F1" s="5"/>
      <c r="G1" s="5"/>
      <c r="H1" s="5"/>
    </row>
    <row r="2" spans="1:16" ht="6" customHeight="1" x14ac:dyDescent="0.25">
      <c r="A2" s="5"/>
      <c r="B2" s="6"/>
      <c r="C2" s="5"/>
      <c r="D2" s="5"/>
      <c r="E2" s="5"/>
      <c r="F2" s="5"/>
      <c r="G2" s="5"/>
      <c r="H2" s="5"/>
    </row>
    <row r="3" spans="1:16" ht="15.75" x14ac:dyDescent="0.25">
      <c r="A3" s="36" t="s">
        <v>23</v>
      </c>
      <c r="B3" s="36"/>
      <c r="C3" s="36"/>
      <c r="D3" s="36"/>
      <c r="E3" s="36"/>
      <c r="F3" s="36"/>
      <c r="G3" s="36"/>
      <c r="H3" s="36"/>
    </row>
    <row r="4" spans="1:16" x14ac:dyDescent="0.2">
      <c r="A4" s="6"/>
      <c r="B4" s="6"/>
      <c r="C4" s="6"/>
      <c r="D4" s="6"/>
      <c r="E4" s="6"/>
      <c r="F4" s="6"/>
      <c r="G4" s="6"/>
      <c r="H4" s="6"/>
    </row>
    <row r="5" spans="1:16" ht="15.75" x14ac:dyDescent="0.25">
      <c r="F5" s="17"/>
      <c r="G5" s="16"/>
      <c r="H5" s="8"/>
      <c r="I5" s="16"/>
      <c r="J5" s="8"/>
      <c r="O5" s="37" t="s">
        <v>14</v>
      </c>
      <c r="P5" s="37"/>
    </row>
    <row r="6" spans="1:16" s="11" customFormat="1" ht="135" customHeight="1" x14ac:dyDescent="0.2">
      <c r="A6" s="9"/>
      <c r="B6" s="10" t="s">
        <v>1</v>
      </c>
      <c r="C6" s="10" t="s">
        <v>2</v>
      </c>
      <c r="D6" s="10" t="s">
        <v>3</v>
      </c>
      <c r="E6" s="10" t="s">
        <v>4</v>
      </c>
      <c r="F6" s="10" t="s">
        <v>5</v>
      </c>
      <c r="G6" s="19" t="s">
        <v>15</v>
      </c>
      <c r="I6" s="7"/>
      <c r="J6" s="10" t="str">
        <f>B6</f>
        <v>Evaluator 1</v>
      </c>
      <c r="K6" s="10" t="str">
        <f>C6</f>
        <v>Evaluator 2</v>
      </c>
      <c r="L6" s="10" t="str">
        <f>D6</f>
        <v>Evaluator 3</v>
      </c>
      <c r="M6" s="10" t="str">
        <f>E6</f>
        <v>Evaluator 4</v>
      </c>
      <c r="N6" s="10" t="str">
        <f>F6</f>
        <v>Evaluator 5</v>
      </c>
      <c r="O6" s="19" t="s">
        <v>16</v>
      </c>
      <c r="P6" s="15" t="s">
        <v>13</v>
      </c>
    </row>
    <row r="7" spans="1:16" s="24" customFormat="1" ht="16.5" customHeight="1" x14ac:dyDescent="0.2">
      <c r="A7" s="25" t="str">
        <f>'1'!A4:C4</f>
        <v>Cannon Design</v>
      </c>
      <c r="B7" s="26">
        <f>'1'!I4</f>
        <v>85.2</v>
      </c>
      <c r="C7" s="26">
        <f>'2'!I4</f>
        <v>100</v>
      </c>
      <c r="D7" s="26">
        <f>'3'!I4</f>
        <v>89</v>
      </c>
      <c r="E7" s="26">
        <f>'4'!I4</f>
        <v>73.400000000000006</v>
      </c>
      <c r="F7" s="26">
        <f>'5'!I4</f>
        <v>90.2</v>
      </c>
      <c r="G7" s="28">
        <f>AVERAGE(B7:F7)</f>
        <v>87.56</v>
      </c>
      <c r="H7" s="29"/>
      <c r="I7" s="29"/>
      <c r="J7" s="23">
        <f>RANK(B7,$B$7:$B$11,0)</f>
        <v>2</v>
      </c>
      <c r="K7" s="23">
        <f>RANK(C7,$C$7:$C$11,0)</f>
        <v>1</v>
      </c>
      <c r="L7" s="23">
        <f>RANK(D7,$D$7:$D$11,0)</f>
        <v>1</v>
      </c>
      <c r="M7" s="23">
        <f>RANK(E7,$E$7:$E$11,0)</f>
        <v>1</v>
      </c>
      <c r="N7" s="23">
        <f>RANK(F7,$F$7:$F$11,0)</f>
        <v>3</v>
      </c>
      <c r="O7" s="27">
        <f>AVERAGE(J7:N7)</f>
        <v>1.6</v>
      </c>
      <c r="P7" s="27">
        <f>RANK(O7,$O$7:$O$11,1)</f>
        <v>1</v>
      </c>
    </row>
    <row r="8" spans="1:16" ht="16.5" customHeight="1" x14ac:dyDescent="0.2">
      <c r="A8" s="13" t="str">
        <f>'1'!A5:C5</f>
        <v>Douglas Architects</v>
      </c>
      <c r="B8" s="22">
        <f>'1'!I5</f>
        <v>80</v>
      </c>
      <c r="C8" s="22">
        <f>'2'!I5</f>
        <v>86</v>
      </c>
      <c r="D8" s="22">
        <f>'3'!I5</f>
        <v>80</v>
      </c>
      <c r="E8" s="22">
        <f>'4'!I5</f>
        <v>59.9</v>
      </c>
      <c r="F8" s="22">
        <f>'5'!I5</f>
        <v>78</v>
      </c>
      <c r="G8" s="20">
        <f>AVERAGE(B8:F8)</f>
        <v>76.78</v>
      </c>
      <c r="H8" s="18"/>
      <c r="I8" s="18"/>
      <c r="J8" s="12">
        <f>RANK(B8,$B$7:$B$11,0)</f>
        <v>4</v>
      </c>
      <c r="K8" s="12">
        <f>RANK(C8,$C$7:$C$11,0)</f>
        <v>2</v>
      </c>
      <c r="L8" s="12">
        <f>RANK(D8,$D$7:$D$11,0)</f>
        <v>3</v>
      </c>
      <c r="M8" s="12">
        <f>RANK(E8,$E$7:$E$11,0)</f>
        <v>5</v>
      </c>
      <c r="N8" s="12">
        <f>RANK(F8,$F$7:$F$11,0)</f>
        <v>4</v>
      </c>
      <c r="O8" s="21">
        <f>AVERAGE(J8:N8)</f>
        <v>3.6</v>
      </c>
      <c r="P8" s="21">
        <f>RANK(O8,$O$7:$O$11,1)</f>
        <v>3</v>
      </c>
    </row>
    <row r="9" spans="1:16" ht="16.5" customHeight="1" x14ac:dyDescent="0.2">
      <c r="A9" s="13" t="str">
        <f>'1'!A6:C6</f>
        <v>MOCA</v>
      </c>
      <c r="B9" s="22">
        <f>'1'!I6</f>
        <v>82.4</v>
      </c>
      <c r="C9" s="22">
        <f>'2'!I6</f>
        <v>51</v>
      </c>
      <c r="D9" s="22">
        <f>'3'!I6</f>
        <v>63.5</v>
      </c>
      <c r="E9" s="22">
        <f>'4'!I6</f>
        <v>60.4</v>
      </c>
      <c r="F9" s="22">
        <f>'5'!I6</f>
        <v>100</v>
      </c>
      <c r="G9" s="20">
        <f>AVERAGE(B9:F9)</f>
        <v>71.460000000000008</v>
      </c>
      <c r="H9" s="18"/>
      <c r="I9" s="18"/>
      <c r="J9" s="12">
        <f>RANK(B9,$B$7:$B$11,0)</f>
        <v>3</v>
      </c>
      <c r="K9" s="12">
        <f>RANK(C9,$C$7:$C$11,0)</f>
        <v>5</v>
      </c>
      <c r="L9" s="12">
        <f>RANK(D9,$D$7:$D$11,0)</f>
        <v>5</v>
      </c>
      <c r="M9" s="12">
        <f>RANK(E9,$E$7:$E$11,0)</f>
        <v>4</v>
      </c>
      <c r="N9" s="12">
        <f>RANK(F9,$F$7:$F$11,0)</f>
        <v>1</v>
      </c>
      <c r="O9" s="21">
        <f>AVERAGE(J9:N9)</f>
        <v>3.6</v>
      </c>
      <c r="P9" s="21">
        <f>RANK(O9,$O$7:$O$11,1)</f>
        <v>3</v>
      </c>
    </row>
    <row r="10" spans="1:16" x14ac:dyDescent="0.2">
      <c r="A10" s="13" t="str">
        <f>'1'!A7:C7</f>
        <v>PGAL</v>
      </c>
      <c r="B10" s="22">
        <f>'1'!I7</f>
        <v>85.4</v>
      </c>
      <c r="C10" s="22">
        <f>'2'!I7</f>
        <v>80</v>
      </c>
      <c r="D10" s="22">
        <f>'3'!I7</f>
        <v>67.5</v>
      </c>
      <c r="E10" s="22">
        <f>'4'!I7</f>
        <v>69.3</v>
      </c>
      <c r="F10" s="22">
        <f>'5'!I7</f>
        <v>100</v>
      </c>
      <c r="G10" s="20">
        <f>AVERAGE(B10:F10)</f>
        <v>80.44</v>
      </c>
      <c r="H10" s="18"/>
      <c r="I10" s="18"/>
      <c r="J10" s="12">
        <f>RANK(B10,$B$7:$B$11,0)</f>
        <v>1</v>
      </c>
      <c r="K10" s="12">
        <f>RANK(C10,$C$7:$C$11,0)</f>
        <v>3</v>
      </c>
      <c r="L10" s="12">
        <f>RANK(D10,$D$7:$D$11,0)</f>
        <v>4</v>
      </c>
      <c r="M10" s="12">
        <f>RANK(E10,$E$7:$E$11,0)</f>
        <v>2</v>
      </c>
      <c r="N10" s="12">
        <f>RANK(F10,$F$7:$F$11,0)</f>
        <v>1</v>
      </c>
      <c r="O10" s="21">
        <f>AVERAGE(J10:N10)</f>
        <v>2.2000000000000002</v>
      </c>
      <c r="P10" s="21">
        <f>RANK(O10,$O$7:$O$11,1)</f>
        <v>2</v>
      </c>
    </row>
    <row r="11" spans="1:16" x14ac:dyDescent="0.2">
      <c r="A11" s="13" t="str">
        <f>'1'!A8:C8</f>
        <v>STOA</v>
      </c>
      <c r="B11" s="22">
        <f>'1'!I8</f>
        <v>80</v>
      </c>
      <c r="C11" s="22">
        <f>'2'!I8</f>
        <v>61</v>
      </c>
      <c r="D11" s="22">
        <f>'3'!I8</f>
        <v>84.199999999999989</v>
      </c>
      <c r="E11" s="22">
        <f>'4'!I8</f>
        <v>65.5</v>
      </c>
      <c r="F11" s="22">
        <f>'5'!I8</f>
        <v>76.5</v>
      </c>
      <c r="G11" s="20">
        <f>AVERAGE(B11:F11)</f>
        <v>73.44</v>
      </c>
      <c r="H11" s="18"/>
      <c r="I11" s="18"/>
      <c r="J11" s="12">
        <f>RANK(B11,$B$7:$B$11,0)</f>
        <v>4</v>
      </c>
      <c r="K11" s="12">
        <f>RANK(C11,$C$7:$C$11,0)</f>
        <v>4</v>
      </c>
      <c r="L11" s="12">
        <f>RANK(D11,$D$7:$D$11,0)</f>
        <v>2</v>
      </c>
      <c r="M11" s="12">
        <f>RANK(E11,$E$7:$E$11,0)</f>
        <v>3</v>
      </c>
      <c r="N11" s="12">
        <f>RANK(F11,$F$7:$F$11,0)</f>
        <v>5</v>
      </c>
      <c r="O11" s="21">
        <f>AVERAGE(J11:N11)</f>
        <v>3.6</v>
      </c>
      <c r="P11" s="21">
        <f>RANK(O11,$O$7:$O$11,1)</f>
        <v>3</v>
      </c>
    </row>
    <row r="17" spans="1:1" x14ac:dyDescent="0.2">
      <c r="A17" s="14" t="s">
        <v>12</v>
      </c>
    </row>
  </sheetData>
  <mergeCells count="2">
    <mergeCell ref="A3:H3"/>
    <mergeCell ref="O5:P5"/>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EFF7-C68C-4118-AE7A-12D7E9D93152}">
  <dimension ref="A1:P49"/>
  <sheetViews>
    <sheetView tabSelected="1" zoomScaleNormal="100" workbookViewId="0">
      <selection activeCell="G24" sqref="G24"/>
    </sheetView>
  </sheetViews>
  <sheetFormatPr defaultColWidth="9.140625" defaultRowHeight="12.75" x14ac:dyDescent="0.2"/>
  <cols>
    <col min="1" max="1" width="20.7109375" style="40" customWidth="1"/>
    <col min="2" max="16" width="9.5703125" style="40" customWidth="1"/>
    <col min="17" max="16384" width="9.140625" style="40"/>
  </cols>
  <sheetData>
    <row r="1" spans="1:16" ht="15.75" customHeight="1" x14ac:dyDescent="0.25">
      <c r="A1" s="38" t="s">
        <v>24</v>
      </c>
      <c r="B1" s="38"/>
      <c r="C1" s="38"/>
      <c r="D1" s="38"/>
      <c r="E1" s="38"/>
      <c r="F1" s="38"/>
      <c r="G1" s="38"/>
      <c r="H1" s="38"/>
      <c r="I1" s="38"/>
      <c r="J1" s="39"/>
    </row>
    <row r="2" spans="1:16" ht="15.75" x14ac:dyDescent="0.25">
      <c r="A2" s="41" t="s">
        <v>25</v>
      </c>
      <c r="B2" s="41"/>
      <c r="C2" s="41"/>
      <c r="D2" s="41"/>
      <c r="E2" s="41"/>
      <c r="F2" s="41"/>
      <c r="G2" s="41"/>
      <c r="H2" s="41"/>
      <c r="I2" s="41"/>
      <c r="J2" s="42"/>
    </row>
    <row r="3" spans="1:16" x14ac:dyDescent="0.2">
      <c r="A3" s="43" t="s">
        <v>26</v>
      </c>
      <c r="B3" s="44"/>
      <c r="C3" s="44"/>
      <c r="D3" s="44"/>
    </row>
    <row r="4" spans="1:16" ht="15" customHeight="1" x14ac:dyDescent="0.2">
      <c r="A4" s="43" t="s">
        <v>27</v>
      </c>
      <c r="B4" s="45" t="s">
        <v>28</v>
      </c>
      <c r="C4" s="45"/>
      <c r="D4" s="45"/>
      <c r="E4" s="46"/>
    </row>
    <row r="5" spans="1:16" ht="20.25" customHeight="1" x14ac:dyDescent="0.25">
      <c r="A5" s="47" t="s">
        <v>29</v>
      </c>
      <c r="B5" s="47"/>
      <c r="C5" s="48"/>
      <c r="D5" s="48"/>
      <c r="E5" s="48"/>
      <c r="F5" s="48"/>
      <c r="G5" s="48"/>
    </row>
    <row r="6" spans="1:16" ht="27" customHeight="1" thickBot="1" x14ac:dyDescent="0.25">
      <c r="A6" s="49"/>
      <c r="B6" s="50" t="s">
        <v>30</v>
      </c>
      <c r="C6" s="50"/>
      <c r="D6" s="50"/>
      <c r="E6" s="50"/>
      <c r="F6" s="50"/>
      <c r="G6" s="50"/>
      <c r="H6" s="50"/>
      <c r="I6" s="50"/>
    </row>
    <row r="7" spans="1:16" ht="20.25" customHeight="1" x14ac:dyDescent="0.25">
      <c r="A7" s="51" t="s">
        <v>31</v>
      </c>
      <c r="B7" s="51"/>
      <c r="C7" s="52"/>
      <c r="D7" s="53"/>
      <c r="E7" s="53"/>
      <c r="F7" s="53"/>
      <c r="G7" s="53"/>
    </row>
    <row r="8" spans="1:16" ht="27" customHeight="1" thickBot="1" x14ac:dyDescent="0.25">
      <c r="A8" s="49"/>
      <c r="B8" s="50" t="s">
        <v>32</v>
      </c>
      <c r="C8" s="50"/>
      <c r="D8" s="50"/>
      <c r="E8" s="50"/>
      <c r="F8" s="50"/>
      <c r="G8" s="50"/>
      <c r="H8" s="50"/>
      <c r="I8" s="50"/>
    </row>
    <row r="9" spans="1:16" ht="15" customHeight="1" x14ac:dyDescent="0.2"/>
    <row r="10" spans="1:16" ht="15" customHeight="1" x14ac:dyDescent="0.2"/>
    <row r="11" spans="1:16" ht="11.25" customHeight="1" thickBot="1" x14ac:dyDescent="0.25"/>
    <row r="12" spans="1:16" s="54" customFormat="1" ht="13.5" thickBot="1" x14ac:dyDescent="0.25">
      <c r="B12" s="55" t="s">
        <v>33</v>
      </c>
      <c r="C12" s="56"/>
      <c r="D12" s="57"/>
      <c r="E12" s="55" t="s">
        <v>34</v>
      </c>
      <c r="F12" s="56"/>
      <c r="G12" s="57"/>
      <c r="H12" s="55" t="s">
        <v>35</v>
      </c>
      <c r="I12" s="56"/>
      <c r="J12" s="57"/>
      <c r="K12" s="55" t="s">
        <v>36</v>
      </c>
      <c r="L12" s="56"/>
      <c r="M12" s="57"/>
      <c r="N12" s="55" t="s">
        <v>37</v>
      </c>
      <c r="O12" s="56"/>
      <c r="P12" s="57"/>
    </row>
    <row r="13" spans="1:16" s="54" customFormat="1" ht="51.6" customHeight="1" x14ac:dyDescent="0.2">
      <c r="B13" s="58" t="s">
        <v>38</v>
      </c>
      <c r="C13" s="59"/>
      <c r="D13" s="60"/>
      <c r="E13" s="58" t="s">
        <v>39</v>
      </c>
      <c r="F13" s="59"/>
      <c r="G13" s="60"/>
      <c r="H13" s="58" t="s">
        <v>40</v>
      </c>
      <c r="I13" s="59"/>
      <c r="J13" s="60"/>
      <c r="K13" s="58" t="s">
        <v>41</v>
      </c>
      <c r="L13" s="59"/>
      <c r="M13" s="60"/>
      <c r="N13" s="58" t="s">
        <v>42</v>
      </c>
      <c r="O13" s="59"/>
      <c r="P13" s="60"/>
    </row>
    <row r="14" spans="1:16" s="65" customFormat="1" ht="11.25" customHeight="1" x14ac:dyDescent="0.2">
      <c r="A14" s="61"/>
      <c r="B14" s="62" t="s">
        <v>43</v>
      </c>
      <c r="C14" s="63"/>
      <c r="D14" s="64"/>
      <c r="E14" s="62" t="s">
        <v>43</v>
      </c>
      <c r="F14" s="63"/>
      <c r="G14" s="64"/>
      <c r="H14" s="62" t="s">
        <v>43</v>
      </c>
      <c r="I14" s="63"/>
      <c r="J14" s="64"/>
      <c r="K14" s="62" t="s">
        <v>43</v>
      </c>
      <c r="L14" s="63"/>
      <c r="M14" s="64"/>
      <c r="N14" s="62" t="s">
        <v>43</v>
      </c>
      <c r="O14" s="63"/>
      <c r="P14" s="64"/>
    </row>
    <row r="15" spans="1:16" s="65" customFormat="1" x14ac:dyDescent="0.2">
      <c r="A15" s="66" t="s">
        <v>18</v>
      </c>
      <c r="B15" s="67"/>
      <c r="C15" s="68"/>
      <c r="D15" s="69"/>
      <c r="E15" s="67"/>
      <c r="F15" s="68"/>
      <c r="G15" s="69"/>
      <c r="H15" s="67"/>
      <c r="I15" s="68"/>
      <c r="J15" s="69"/>
      <c r="K15" s="67"/>
      <c r="L15" s="68"/>
      <c r="M15" s="69"/>
      <c r="N15" s="67"/>
      <c r="O15" s="68"/>
      <c r="P15" s="69"/>
    </row>
    <row r="16" spans="1:16" s="65" customFormat="1" x14ac:dyDescent="0.2">
      <c r="A16" s="70" t="s">
        <v>19</v>
      </c>
      <c r="B16" s="71"/>
      <c r="C16" s="72"/>
      <c r="D16" s="73"/>
      <c r="E16" s="71"/>
      <c r="F16" s="72"/>
      <c r="G16" s="73"/>
      <c r="H16" s="71"/>
      <c r="I16" s="72"/>
      <c r="J16" s="73"/>
      <c r="K16" s="71"/>
      <c r="L16" s="72"/>
      <c r="M16" s="73"/>
      <c r="N16" s="71"/>
      <c r="O16" s="72"/>
      <c r="P16" s="73"/>
    </row>
    <row r="17" spans="1:16" s="65" customFormat="1" x14ac:dyDescent="0.2">
      <c r="A17" s="70" t="s">
        <v>20</v>
      </c>
      <c r="B17" s="71"/>
      <c r="C17" s="72"/>
      <c r="D17" s="73"/>
      <c r="E17" s="71"/>
      <c r="F17" s="72"/>
      <c r="G17" s="73"/>
      <c r="H17" s="71"/>
      <c r="I17" s="72"/>
      <c r="J17" s="73"/>
      <c r="K17" s="71"/>
      <c r="L17" s="72"/>
      <c r="M17" s="73"/>
      <c r="N17" s="71"/>
      <c r="O17" s="72"/>
      <c r="P17" s="73"/>
    </row>
    <row r="18" spans="1:16" s="65" customFormat="1" x14ac:dyDescent="0.2">
      <c r="A18" s="70" t="s">
        <v>21</v>
      </c>
      <c r="B18" s="71"/>
      <c r="C18" s="72"/>
      <c r="D18" s="73"/>
      <c r="E18" s="71"/>
      <c r="F18" s="72"/>
      <c r="G18" s="73"/>
      <c r="H18" s="71"/>
      <c r="I18" s="72"/>
      <c r="J18" s="73"/>
      <c r="K18" s="71"/>
      <c r="L18" s="72"/>
      <c r="M18" s="73"/>
      <c r="N18" s="71"/>
      <c r="O18" s="72"/>
      <c r="P18" s="73"/>
    </row>
    <row r="19" spans="1:16" s="65" customFormat="1" x14ac:dyDescent="0.2">
      <c r="A19" s="70" t="s">
        <v>22</v>
      </c>
      <c r="B19" s="71"/>
      <c r="C19" s="72"/>
      <c r="D19" s="73"/>
      <c r="E19" s="71"/>
      <c r="F19" s="72"/>
      <c r="G19" s="73"/>
      <c r="H19" s="71"/>
      <c r="I19" s="72"/>
      <c r="J19" s="73"/>
      <c r="K19" s="71"/>
      <c r="L19" s="72"/>
      <c r="M19" s="73"/>
      <c r="N19" s="71"/>
      <c r="O19" s="72"/>
      <c r="P19" s="73"/>
    </row>
    <row r="20" spans="1:16" s="75" customFormat="1" ht="7.5" customHeight="1" x14ac:dyDescent="0.2">
      <c r="A20" s="74"/>
      <c r="B20" s="74"/>
      <c r="C20" s="74"/>
      <c r="D20" s="74"/>
      <c r="E20" s="74"/>
      <c r="F20" s="74"/>
      <c r="G20" s="74"/>
      <c r="H20" s="74"/>
      <c r="I20" s="74"/>
      <c r="J20" s="74"/>
      <c r="K20" s="74"/>
      <c r="L20" s="74"/>
      <c r="M20" s="74"/>
      <c r="N20" s="74"/>
      <c r="O20" s="74"/>
      <c r="P20" s="74"/>
    </row>
    <row r="21" spans="1:16" s="76" customFormat="1" ht="6.75" customHeight="1" x14ac:dyDescent="0.2"/>
    <row r="23" spans="1:16" x14ac:dyDescent="0.2">
      <c r="A23" s="77"/>
      <c r="G23" s="78"/>
      <c r="H23" s="78"/>
    </row>
    <row r="24" spans="1:16" x14ac:dyDescent="0.2">
      <c r="A24" s="79" t="s">
        <v>44</v>
      </c>
      <c r="G24" s="78"/>
      <c r="H24" s="78"/>
      <c r="I24" s="78"/>
      <c r="J24" s="78"/>
    </row>
    <row r="25" spans="1:16" ht="15" x14ac:dyDescent="0.25">
      <c r="A25" s="80"/>
      <c r="B25" s="80"/>
      <c r="C25" s="81"/>
      <c r="G25" s="78"/>
      <c r="H25" s="78"/>
      <c r="I25" s="78"/>
      <c r="J25" s="78"/>
    </row>
    <row r="26" spans="1:16" ht="15" x14ac:dyDescent="0.25">
      <c r="A26" s="80"/>
      <c r="B26" s="80"/>
      <c r="C26" s="81"/>
      <c r="G26" s="78"/>
      <c r="H26" s="78"/>
      <c r="I26" s="78"/>
      <c r="J26" s="78"/>
    </row>
    <row r="27" spans="1:16" ht="15" x14ac:dyDescent="0.25">
      <c r="A27" s="80"/>
      <c r="B27" s="80"/>
      <c r="C27" s="81"/>
      <c r="G27" s="78"/>
      <c r="H27" s="78"/>
      <c r="I27" s="78"/>
      <c r="J27" s="78"/>
    </row>
    <row r="28" spans="1:16" ht="15" x14ac:dyDescent="0.25">
      <c r="A28" s="80"/>
      <c r="B28" s="80"/>
      <c r="C28" s="81"/>
      <c r="G28" s="78"/>
      <c r="H28" s="78"/>
      <c r="I28" s="78"/>
      <c r="J28" s="78"/>
    </row>
    <row r="29" spans="1:16" ht="15" x14ac:dyDescent="0.25">
      <c r="A29" s="80"/>
      <c r="B29" s="80"/>
      <c r="C29" s="81"/>
      <c r="G29" s="78"/>
      <c r="H29" s="78"/>
      <c r="I29" s="78"/>
      <c r="J29" s="78"/>
    </row>
    <row r="30" spans="1:16" ht="15" x14ac:dyDescent="0.25">
      <c r="A30" s="82"/>
      <c r="B30" s="80"/>
      <c r="C30" s="81"/>
      <c r="G30" s="78"/>
      <c r="H30" s="78"/>
      <c r="I30" s="78"/>
      <c r="J30" s="78"/>
    </row>
    <row r="31" spans="1:16" x14ac:dyDescent="0.2">
      <c r="I31" s="78"/>
      <c r="J31" s="78"/>
      <c r="K31" s="78"/>
      <c r="L31" s="78"/>
    </row>
    <row r="32" spans="1:16" x14ac:dyDescent="0.2">
      <c r="I32" s="78"/>
      <c r="J32" s="78"/>
      <c r="K32" s="78"/>
      <c r="L32" s="78"/>
      <c r="M32" s="78"/>
    </row>
    <row r="33" spans="12:13" x14ac:dyDescent="0.2">
      <c r="L33" s="78"/>
      <c r="M33" s="78"/>
    </row>
    <row r="34" spans="12:13" x14ac:dyDescent="0.2">
      <c r="L34" s="78"/>
      <c r="M34" s="78"/>
    </row>
    <row r="35" spans="12:13" x14ac:dyDescent="0.2">
      <c r="L35" s="78"/>
      <c r="M35" s="78"/>
    </row>
    <row r="36" spans="12:13" x14ac:dyDescent="0.2">
      <c r="L36" s="78"/>
      <c r="M36" s="78"/>
    </row>
    <row r="49" spans="1:1" x14ac:dyDescent="0.2">
      <c r="A49" s="83" t="s">
        <v>45</v>
      </c>
    </row>
  </sheetData>
  <mergeCells count="48">
    <mergeCell ref="B18:D18"/>
    <mergeCell ref="E18:G18"/>
    <mergeCell ref="H18:J18"/>
    <mergeCell ref="K18:M18"/>
    <mergeCell ref="N18:P18"/>
    <mergeCell ref="B19:D19"/>
    <mergeCell ref="E19:G19"/>
    <mergeCell ref="H19:J19"/>
    <mergeCell ref="K19:M19"/>
    <mergeCell ref="N19:P19"/>
    <mergeCell ref="B16:D16"/>
    <mergeCell ref="E16:G16"/>
    <mergeCell ref="H16:J16"/>
    <mergeCell ref="K16:M16"/>
    <mergeCell ref="N16:P16"/>
    <mergeCell ref="B17:D17"/>
    <mergeCell ref="E17:G17"/>
    <mergeCell ref="H17:J17"/>
    <mergeCell ref="K17:M17"/>
    <mergeCell ref="N17:P17"/>
    <mergeCell ref="B14:D14"/>
    <mergeCell ref="E14:G14"/>
    <mergeCell ref="H14:J14"/>
    <mergeCell ref="K14:M14"/>
    <mergeCell ref="N14:P14"/>
    <mergeCell ref="B15:D15"/>
    <mergeCell ref="E15:G15"/>
    <mergeCell ref="H15:J15"/>
    <mergeCell ref="K15:M15"/>
    <mergeCell ref="N15:P15"/>
    <mergeCell ref="N12:P12"/>
    <mergeCell ref="B13:D13"/>
    <mergeCell ref="E13:G13"/>
    <mergeCell ref="H13:J13"/>
    <mergeCell ref="K13:M13"/>
    <mergeCell ref="N13:P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2023-06-05T15:47:50Z</dcterms:modified>
</cp:coreProperties>
</file>