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37 Chem. Waste Svcs. - CABIRAN\Evaluations\"/>
    </mc:Choice>
  </mc:AlternateContent>
  <xr:revisionPtr revIDLastSave="0" documentId="13_ncr:1_{9CE728F3-4203-46D5-A440-881BC6BC6A98}" xr6:coauthVersionLast="47" xr6:coauthVersionMax="47" xr10:uidLastSave="{00000000-0000-0000-0000-000000000000}"/>
  <bookViews>
    <workbookView xWindow="34650" yWindow="1125" windowWidth="21600" windowHeight="12735" tabRatio="835" activeTab="7" xr2:uid="{00000000-000D-0000-FFFF-FFFF00000000}"/>
  </bookViews>
  <sheets>
    <sheet name="Evaluator 1" sheetId="5" r:id="rId1"/>
    <sheet name="Evaluator 2" sheetId="9" r:id="rId2"/>
    <sheet name="Evaluator 3" sheetId="10" r:id="rId3"/>
    <sheet name="Evaluator 4" sheetId="12" r:id="rId4"/>
    <sheet name="Evaluator 5" sheetId="11" r:id="rId5"/>
    <sheet name="Evaluator 6(PM)" sheetId="4" r:id="rId6"/>
    <sheet name="Summary" sheetId="1" r:id="rId7"/>
    <sheet name="Evaluation Matrix" sheetId="1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2" l="1"/>
  <c r="E9" i="1" s="1"/>
  <c r="I5" i="12"/>
  <c r="E8" i="1" s="1"/>
  <c r="I4" i="12"/>
  <c r="E7" i="1" s="1"/>
  <c r="I4" i="11"/>
  <c r="I5" i="4"/>
  <c r="I6" i="4"/>
  <c r="I4" i="4"/>
  <c r="I5" i="9" l="1"/>
  <c r="I6" i="9"/>
  <c r="I4" i="9"/>
  <c r="I5" i="10"/>
  <c r="I6" i="10"/>
  <c r="I4" i="10"/>
  <c r="G8" i="1" l="1"/>
  <c r="G9" i="1"/>
  <c r="G7" i="1"/>
  <c r="D7" i="1"/>
  <c r="K7" i="1"/>
  <c r="L7" i="1" s="1"/>
  <c r="K9" i="1"/>
  <c r="L9" i="1" s="1"/>
  <c r="K8" i="1"/>
  <c r="L8" i="1" s="1"/>
  <c r="K6" i="1"/>
  <c r="I6" i="11"/>
  <c r="I5" i="11"/>
  <c r="F8" i="1" s="1"/>
  <c r="F7" i="1"/>
  <c r="D9" i="1"/>
  <c r="D8" i="1"/>
  <c r="C9" i="1"/>
  <c r="C8" i="1"/>
  <c r="C7" i="1"/>
  <c r="I6" i="5"/>
  <c r="B9" i="1" s="1"/>
  <c r="I5" i="5"/>
  <c r="B8" i="1" s="1"/>
  <c r="I4" i="5"/>
  <c r="B7" i="1" s="1"/>
  <c r="F9" i="1" l="1"/>
  <c r="H7" i="1"/>
  <c r="O7" i="1" s="1"/>
  <c r="M8" i="1"/>
  <c r="M9" i="1"/>
  <c r="M7" i="1"/>
  <c r="A8" i="1" l="1"/>
  <c r="A9" i="1"/>
  <c r="A7" i="1"/>
  <c r="H9" i="1" l="1"/>
  <c r="O9" i="1" s="1"/>
  <c r="H8" i="1"/>
  <c r="O8" i="1" l="1"/>
  <c r="P7" i="1" s="1"/>
  <c r="I8" i="1"/>
  <c r="I9" i="1"/>
  <c r="I7" i="1"/>
  <c r="P8" i="1" l="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<sst xmlns="http://schemas.openxmlformats.org/spreadsheetml/2006/main" count="105" uniqueCount="48">
  <si>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</si>
  <si>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</si>
  <si>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</si>
  <si>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</si>
  <si>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</si>
  <si>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</si>
  <si>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</si>
  <si>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</si>
  <si>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</si>
  <si>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</si>
  <si>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</si>
  <si>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</si>
  <si>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</si>
  <si>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</si>
  <si>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</si>
  <si>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</si>
  <si>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</si>
  <si>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</si>
  <si>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</si>
  <si>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</si>
  <si>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</si>
  <si>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</si>
  <si>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</si>
  <si>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Evaluator 6</t>
  </si>
  <si>
    <t>Clean Earth</t>
  </si>
  <si>
    <t>Clean Harbors</t>
  </si>
  <si>
    <t>Veolia</t>
  </si>
  <si>
    <t>RFP 730-23037 Hazardous Waste Disposal</t>
  </si>
  <si>
    <t>Updated: 10/19</t>
  </si>
  <si>
    <t xml:space="preserve">Committee Members: </t>
  </si>
  <si>
    <t>Points (1-5)</t>
  </si>
  <si>
    <t>Vendor's equity and sustainability options/initiatives</t>
  </si>
  <si>
    <t>Vendor's compliance history</t>
  </si>
  <si>
    <t>Vendor's past performance on state/municipal/UH jobs</t>
  </si>
  <si>
    <t>Vendor's ability to meet UH needs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</si>
  <si>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</si>
  <si>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</si>
  <si>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</si>
  <si>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</si>
  <si>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</si>
  <si>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</si>
  <si>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</si>
  <si>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March 29th, 2023 @ 2:00 PM</t>
  </si>
  <si>
    <t>Evaluation Due Date</t>
  </si>
  <si>
    <t>Name</t>
  </si>
  <si>
    <t>RFP730-23037 Hazardous Waste Disposal Service</t>
  </si>
  <si>
    <t xml:space="preserve">University of Houston Evaluation Matrix </t>
  </si>
  <si>
    <t>Vendor pricing based on price list **ONLY PM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</si>
</sst>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u/>
      <sz val="11"/>
      <color theme="10"/>
      <name val="Calibri"/>
      <family val="2"/>
      <scheme val="minor"/>
    </font>
    <font>
      <sz val="10"/>
      <color theme="1"/>
      <name val="Arial"/>
      <family val="2"/>
    </font>
    <font>
      <sz val="9"/>
      <name val="Arial"/>
      <family val="2"/>
    </font>
    <font>
      <b/>
      <sz val="10"/>
      <color rgb="FF000000"/>
      <name val="Arial"/>
      <family val="2"/>
    </font>
    <font>
      <b/>
      <sz val="10"/>
      <color rgb="FFFF0000"/>
      <name val="Arial"/>
      <family val="2"/>
    </font>
    <font>
      <b/>
      <sz val="8"/>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3" fillId="0" borderId="0" applyNumberFormat="0" applyFill="0" applyBorder="0" applyAlignment="0" applyProtection="0"/>
    <xf numFmtId="0" fontId="1" fillId="0" borderId="0"/>
  </cellStyleXfs>
  <cellXfs count="87">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7" fillId="0" borderId="10" xfId="47" applyFont="1" applyBorder="1" applyAlignment="1">
      <alignment horizontal="right"/>
    </xf>
    <xf numFmtId="0" fontId="38" fillId="0" borderId="10" xfId="47" applyFont="1" applyBorder="1" applyAlignment="1">
      <alignment horizontal="right"/>
    </xf>
    <xf numFmtId="0" fontId="38" fillId="0" borderId="0" xfId="0" applyFont="1"/>
    <xf numFmtId="0" fontId="39" fillId="0" borderId="0" xfId="0" applyFont="1" applyAlignment="1">
      <alignment horizontal="left"/>
    </xf>
    <xf numFmtId="0" fontId="39" fillId="26" borderId="0" xfId="0" applyFont="1" applyFill="1"/>
    <xf numFmtId="0" fontId="40"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4" fontId="35"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2" xfId="0" applyFont="1" applyFill="1" applyBorder="1" applyAlignment="1">
      <alignment horizontal="right"/>
    </xf>
    <xf numFmtId="4" fontId="14" fillId="26" borderId="12" xfId="0" applyNumberFormat="1" applyFont="1" applyFill="1" applyBorder="1"/>
    <xf numFmtId="0" fontId="14" fillId="26" borderId="11" xfId="0" applyFont="1" applyFill="1" applyBorder="1" applyAlignment="1">
      <alignment horizontal="left"/>
    </xf>
    <xf numFmtId="0" fontId="14" fillId="26" borderId="12" xfId="0" applyFont="1" applyFill="1" applyBorder="1" applyAlignment="1">
      <alignment horizontal="left"/>
    </xf>
    <xf numFmtId="0" fontId="41"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0" fontId="35" fillId="25" borderId="15" xfId="0" applyFont="1" applyFill="1" applyBorder="1" applyAlignment="1">
      <alignment horizontal="right"/>
    </xf>
    <xf numFmtId="4" fontId="14" fillId="24" borderId="12" xfId="0" applyNumberFormat="1" applyFont="1" applyFill="1" applyBorder="1"/>
    <xf numFmtId="0" fontId="14" fillId="24" borderId="0" xfId="0" applyFont="1" applyFill="1"/>
    <xf numFmtId="4" fontId="14" fillId="24" borderId="12" xfId="0" applyNumberFormat="1" applyFont="1" applyFill="1" applyBorder="1" applyAlignment="1">
      <alignment horizontal="right"/>
    </xf>
    <xf numFmtId="0" fontId="35" fillId="24" borderId="15" xfId="0" applyFont="1" applyFill="1" applyBorder="1" applyAlignment="1">
      <alignment horizontal="right"/>
    </xf>
    <xf numFmtId="4" fontId="35" fillId="24" borderId="12" xfId="0" applyNumberFormat="1" applyFont="1" applyFill="1" applyBorder="1" applyAlignment="1">
      <alignment horizontal="right"/>
    </xf>
    <xf numFmtId="0" fontId="14" fillId="24" borderId="12" xfId="0" applyFont="1" applyFill="1" applyBorder="1" applyAlignment="1">
      <alignment horizontal="left"/>
    </xf>
    <xf numFmtId="0" fontId="14" fillId="24" borderId="12" xfId="0" applyFont="1" applyFill="1" applyBorder="1" applyAlignment="1">
      <alignment horizontal="right"/>
    </xf>
    <xf numFmtId="0" fontId="15" fillId="0" borderId="0" xfId="97"/>
    <xf numFmtId="0" fontId="15" fillId="26" borderId="0" xfId="97" applyFill="1"/>
    <xf numFmtId="0" fontId="41" fillId="26" borderId="0" xfId="97" applyFont="1" applyFill="1"/>
    <xf numFmtId="0" fontId="15" fillId="26" borderId="0" xfId="97" applyFill="1" applyAlignment="1">
      <alignment wrapText="1"/>
    </xf>
    <xf numFmtId="0" fontId="43" fillId="26" borderId="0" xfId="105" applyFill="1" applyBorder="1"/>
    <xf numFmtId="0" fontId="45" fillId="26" borderId="0" xfId="97" applyFont="1" applyFill="1"/>
    <xf numFmtId="0" fontId="46" fillId="0" borderId="0" xfId="106" applyFont="1" applyAlignment="1">
      <alignment horizontal="left"/>
    </xf>
    <xf numFmtId="0" fontId="47" fillId="26" borderId="0" xfId="97" applyFont="1" applyFill="1"/>
    <xf numFmtId="0" fontId="15" fillId="26" borderId="10" xfId="97" applyFill="1" applyBorder="1"/>
    <xf numFmtId="0" fontId="15" fillId="27" borderId="16" xfId="97" applyFill="1" applyBorder="1"/>
    <xf numFmtId="0" fontId="15" fillId="27" borderId="0" xfId="97" applyFill="1"/>
    <xf numFmtId="0" fontId="48" fillId="26" borderId="0" xfId="97" applyFont="1" applyFill="1" applyAlignment="1">
      <alignment horizontal="center" wrapText="1"/>
    </xf>
    <xf numFmtId="0" fontId="45" fillId="26" borderId="12" xfId="97" applyFont="1" applyFill="1" applyBorder="1" applyAlignment="1">
      <alignment wrapText="1"/>
    </xf>
    <xf numFmtId="0" fontId="45" fillId="26" borderId="11" xfId="97" applyFont="1" applyFill="1" applyBorder="1" applyAlignment="1">
      <alignment wrapText="1"/>
    </xf>
    <xf numFmtId="0" fontId="48" fillId="26" borderId="0" xfId="97" applyFont="1" applyFill="1" applyAlignment="1">
      <alignment wrapText="1"/>
    </xf>
    <xf numFmtId="0" fontId="15" fillId="26" borderId="0" xfId="97" applyFill="1" applyAlignment="1">
      <alignment horizontal="center"/>
    </xf>
    <xf numFmtId="0" fontId="43" fillId="26" borderId="0" xfId="105" applyFill="1"/>
    <xf numFmtId="0" fontId="15" fillId="24" borderId="25" xfId="97" applyFill="1" applyBorder="1" applyAlignment="1">
      <alignment horizontal="center" wrapText="1"/>
    </xf>
    <xf numFmtId="0" fontId="49" fillId="26" borderId="0" xfId="105" applyFont="1" applyFill="1" applyAlignment="1">
      <alignment wrapText="1"/>
    </xf>
    <xf numFmtId="0" fontId="44" fillId="26" borderId="0" xfId="106" applyFont="1" applyFill="1"/>
    <xf numFmtId="0" fontId="50" fillId="26" borderId="0" xfId="106" applyFont="1" applyFill="1" applyAlignment="1">
      <alignment horizontal="left"/>
    </xf>
    <xf numFmtId="0" fontId="14" fillId="26" borderId="0" xfId="97" applyFont="1" applyFill="1"/>
    <xf numFmtId="0" fontId="13" fillId="26" borderId="0" xfId="97" applyFont="1" applyFill="1" applyAlignment="1">
      <alignment wrapText="1"/>
    </xf>
    <xf numFmtId="0" fontId="37" fillId="0" borderId="10" xfId="47" applyFont="1" applyBorder="1" applyAlignment="1">
      <alignment horizontal="left"/>
    </xf>
    <xf numFmtId="0" fontId="42" fillId="0" borderId="0" xfId="97" applyFont="1" applyAlignment="1">
      <alignment horizontal="left"/>
    </xf>
    <xf numFmtId="0" fontId="39" fillId="26" borderId="0" xfId="0" applyFont="1" applyFill="1" applyAlignment="1">
      <alignment horizontal="right"/>
    </xf>
    <xf numFmtId="0" fontId="39" fillId="24" borderId="0" xfId="0" applyFont="1" applyFill="1" applyAlignment="1">
      <alignment horizontal="left"/>
    </xf>
    <xf numFmtId="0" fontId="13" fillId="26" borderId="0" xfId="97" applyFont="1" applyFill="1" applyAlignment="1">
      <alignment horizontal="left" wrapText="1"/>
    </xf>
    <xf numFmtId="0" fontId="42" fillId="28" borderId="24" xfId="97" applyFont="1" applyFill="1" applyBorder="1" applyAlignment="1">
      <alignment horizontal="left"/>
    </xf>
    <xf numFmtId="0" fontId="42" fillId="28" borderId="23" xfId="97" applyFont="1" applyFill="1" applyBorder="1" applyAlignment="1">
      <alignment horizontal="left"/>
    </xf>
    <xf numFmtId="0" fontId="42" fillId="28" borderId="22" xfId="97" applyFont="1" applyFill="1" applyBorder="1" applyAlignment="1">
      <alignment horizontal="left"/>
    </xf>
    <xf numFmtId="0" fontId="48" fillId="25" borderId="21" xfId="97" applyFont="1" applyFill="1" applyBorder="1" applyAlignment="1">
      <alignment horizontal="center" wrapText="1"/>
    </xf>
    <xf numFmtId="0" fontId="48" fillId="25" borderId="20" xfId="97" applyFont="1" applyFill="1" applyBorder="1" applyAlignment="1">
      <alignment horizontal="center" wrapText="1"/>
    </xf>
    <xf numFmtId="0" fontId="48" fillId="25" borderId="19" xfId="97" applyFont="1" applyFill="1" applyBorder="1" applyAlignment="1">
      <alignment horizontal="center" wrapText="1"/>
    </xf>
    <xf numFmtId="0" fontId="15" fillId="24" borderId="0" xfId="106" applyFont="1" applyFill="1" applyAlignment="1">
      <alignment horizontal="center"/>
    </xf>
    <xf numFmtId="164" fontId="44" fillId="26" borderId="0" xfId="106" applyNumberFormat="1" applyFont="1" applyFill="1" applyAlignment="1">
      <alignment horizontal="center"/>
    </xf>
    <xf numFmtId="0" fontId="13" fillId="26" borderId="0" xfId="97" applyFont="1" applyFill="1" applyAlignment="1">
      <alignment horizontal="left"/>
    </xf>
    <xf numFmtId="0" fontId="49" fillId="26" borderId="0" xfId="105" applyFont="1" applyFill="1" applyAlignment="1">
      <alignment horizontal="left" wrapText="1"/>
    </xf>
    <xf numFmtId="0" fontId="45" fillId="26" borderId="0" xfId="97" applyFont="1" applyFill="1" applyAlignment="1">
      <alignment horizontal="left" wrapText="1"/>
    </xf>
    <xf numFmtId="0" fontId="45" fillId="26" borderId="24" xfId="97" applyFont="1" applyFill="1" applyBorder="1" applyAlignment="1">
      <alignment horizontal="center" vertical="center" wrapText="1"/>
    </xf>
    <xf numFmtId="0" fontId="45" fillId="26" borderId="23" xfId="97" applyFont="1" applyFill="1" applyBorder="1" applyAlignment="1">
      <alignment horizontal="center" vertical="center" wrapText="1"/>
    </xf>
    <xf numFmtId="0" fontId="45" fillId="26" borderId="22" xfId="97" applyFont="1" applyFill="1" applyBorder="1" applyAlignment="1">
      <alignment horizontal="center" vertical="center" wrapText="1"/>
    </xf>
    <xf numFmtId="0" fontId="15" fillId="24" borderId="13" xfId="97" applyFill="1" applyBorder="1" applyAlignment="1">
      <alignment horizontal="center"/>
    </xf>
    <xf numFmtId="0" fontId="15" fillId="24" borderId="11" xfId="97" applyFill="1" applyBorder="1" applyAlignment="1">
      <alignment horizontal="center"/>
    </xf>
    <xf numFmtId="0" fontId="15" fillId="24" borderId="18" xfId="97" applyFill="1" applyBorder="1" applyAlignment="1">
      <alignment horizontal="center"/>
    </xf>
    <xf numFmtId="0" fontId="15" fillId="24" borderId="15" xfId="97" applyFill="1" applyBorder="1" applyAlignment="1">
      <alignment horizontal="center"/>
    </xf>
    <xf numFmtId="0" fontId="15" fillId="24" borderId="12" xfId="97" applyFill="1" applyBorder="1" applyAlignment="1">
      <alignment horizontal="center"/>
    </xf>
    <xf numFmtId="0" fontId="15" fillId="24" borderId="17" xfId="97" applyFill="1" applyBorder="1" applyAlignment="1">
      <alignment horizontal="center"/>
    </xf>
    <xf numFmtId="0" fontId="38" fillId="26" borderId="24" xfId="97" applyFont="1" applyFill="1" applyBorder="1" applyAlignment="1">
      <alignment horizontal="center" vertical="center" wrapText="1"/>
    </xf>
  </cellXfs>
  <cellStyles count="10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5" xr:uid="{804886B0-023A-497E-A80B-4D493EA6AFC4}"/>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E000000}"/>
    <cellStyle name="Normal 4 11" xfId="103" xr:uid="{0F42C19A-A88A-47DF-A34F-E21D026C90FB}"/>
    <cellStyle name="Normal 4 2" xfId="47" xr:uid="{00000000-0005-0000-0000-00004F000000}"/>
    <cellStyle name="Normal 4 3" xfId="90" xr:uid="{00000000-0005-0000-0000-000050000000}"/>
    <cellStyle name="Normal 4 4" xfId="91" xr:uid="{00000000-0005-0000-0000-000051000000}"/>
    <cellStyle name="Normal 4 5" xfId="92" xr:uid="{00000000-0005-0000-0000-000052000000}"/>
    <cellStyle name="Normal 4 6" xfId="93" xr:uid="{00000000-0005-0000-0000-000053000000}"/>
    <cellStyle name="Normal 4 7" xfId="94" xr:uid="{00000000-0005-0000-0000-000054000000}"/>
    <cellStyle name="Normal 4 8" xfId="95" xr:uid="{00000000-0005-0000-0000-000055000000}"/>
    <cellStyle name="Normal 4 9" xfId="96" xr:uid="{00000000-0005-0000-0000-000056000000}"/>
    <cellStyle name="Normal 5" xfId="97" xr:uid="{00000000-0005-0000-0000-000057000000}"/>
    <cellStyle name="Normal 6" xfId="98" xr:uid="{00000000-0005-0000-0000-000058000000}"/>
    <cellStyle name="Normal 7" xfId="102" xr:uid="{312790BE-9BF1-4A0D-9386-17203A82EF4B}"/>
    <cellStyle name="Normal 8" xfId="106" xr:uid="{0ADBD058-0965-47BC-856A-D1286F637BBE}"/>
    <cellStyle name="Note 2" xfId="5" xr:uid="{00000000-0005-0000-0000-000059000000}"/>
    <cellStyle name="Note 3" xfId="89" xr:uid="{00000000-0005-0000-0000-00005A000000}"/>
    <cellStyle name="Note 4" xfId="42" xr:uid="{00000000-0005-0000-0000-00005B000000}"/>
    <cellStyle name="Note 4 2" xfId="99" xr:uid="{00000000-0005-0000-0000-00005C000000}"/>
    <cellStyle name="Output 2" xfId="84" xr:uid="{00000000-0005-0000-0000-00005D000000}"/>
    <cellStyle name="Output 3" xfId="43" xr:uid="{00000000-0005-0000-0000-00005E000000}"/>
    <cellStyle name="Percent 2" xfId="101" xr:uid="{00000000-0005-0000-0000-00005F000000}"/>
    <cellStyle name="Percent 3" xfId="104" xr:uid="{C6018F8E-F0F2-4A29-B4AB-4C109449D0EB}"/>
    <cellStyle name="Title 2" xfId="85" xr:uid="{00000000-0005-0000-0000-000060000000}"/>
    <cellStyle name="Title 3" xfId="44" xr:uid="{00000000-0005-0000-0000-000061000000}"/>
    <cellStyle name="Total 2" xfId="86" xr:uid="{00000000-0005-0000-0000-000062000000}"/>
    <cellStyle name="Total 3" xfId="45" xr:uid="{00000000-0005-0000-0000-000063000000}"/>
    <cellStyle name="Warning Text 2" xfId="87" xr:uid="{00000000-0005-0000-0000-000064000000}"/>
    <cellStyle name="Warning Text 3" xfId="46"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1DF2814-A2B2-40BB-9D5D-BEF495827E0E}"/>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workbookViewId="0">
      <selection activeCell="O30" sqref="O30"/>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61"/>
      <c r="B3" s="61"/>
      <c r="C3" s="61"/>
      <c r="D3" s="4" t="s">
        <v>7</v>
      </c>
      <c r="E3" s="5" t="s">
        <v>8</v>
      </c>
      <c r="F3" s="5" t="s">
        <v>9</v>
      </c>
      <c r="G3" s="5" t="s">
        <v>10</v>
      </c>
      <c r="H3" s="5" t="s">
        <v>11</v>
      </c>
      <c r="I3" s="6" t="s">
        <v>12</v>
      </c>
      <c r="J3" s="2"/>
    </row>
    <row r="4" spans="1:10" x14ac:dyDescent="0.2">
      <c r="A4" s="62" t="s">
        <v>24</v>
      </c>
      <c r="B4" s="62"/>
      <c r="C4" s="62"/>
      <c r="D4" s="38">
        <v>0</v>
      </c>
      <c r="E4" s="38">
        <v>8</v>
      </c>
      <c r="F4" s="38">
        <v>3</v>
      </c>
      <c r="G4" s="38">
        <v>4</v>
      </c>
      <c r="H4" s="38">
        <v>4</v>
      </c>
      <c r="I4" s="7">
        <f>SUM(D4:H4)</f>
        <v>19</v>
      </c>
    </row>
    <row r="5" spans="1:10" x14ac:dyDescent="0.2">
      <c r="A5" s="62" t="s">
        <v>25</v>
      </c>
      <c r="B5" s="62"/>
      <c r="C5" s="62"/>
      <c r="D5" s="38">
        <v>0</v>
      </c>
      <c r="E5" s="38">
        <v>8</v>
      </c>
      <c r="F5" s="38">
        <v>9</v>
      </c>
      <c r="G5" s="38">
        <v>4</v>
      </c>
      <c r="H5" s="38">
        <v>6</v>
      </c>
      <c r="I5" s="7">
        <f>SUM(D5:H5)</f>
        <v>27</v>
      </c>
    </row>
    <row r="6" spans="1:10" x14ac:dyDescent="0.2">
      <c r="A6" s="62" t="s">
        <v>26</v>
      </c>
      <c r="B6" s="62"/>
      <c r="C6" s="62"/>
      <c r="D6" s="38">
        <v>0</v>
      </c>
      <c r="E6" s="38">
        <v>16</v>
      </c>
      <c r="F6" s="38">
        <v>12</v>
      </c>
      <c r="G6" s="38">
        <v>10</v>
      </c>
      <c r="H6" s="38">
        <v>10</v>
      </c>
      <c r="I6" s="7">
        <f>SUM(D6:H6)</f>
        <v>48</v>
      </c>
    </row>
  </sheetData>
  <mergeCells count="4">
    <mergeCell ref="A3:C3"/>
    <mergeCell ref="A6:C6"/>
    <mergeCell ref="A4:C4"/>
    <mergeCell ref="A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
  <sheetViews>
    <sheetView workbookViewId="0">
      <selection activeCell="I6" sqref="I6"/>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61"/>
      <c r="B3" s="61"/>
      <c r="C3" s="61"/>
      <c r="D3" s="4" t="s">
        <v>7</v>
      </c>
      <c r="E3" s="5" t="s">
        <v>8</v>
      </c>
      <c r="F3" s="5" t="s">
        <v>9</v>
      </c>
      <c r="G3" s="5" t="s">
        <v>10</v>
      </c>
      <c r="H3" s="5" t="s">
        <v>11</v>
      </c>
      <c r="I3" s="6" t="s">
        <v>12</v>
      </c>
      <c r="J3" s="2"/>
    </row>
    <row r="4" spans="1:10" x14ac:dyDescent="0.2">
      <c r="A4" s="62" t="s">
        <v>24</v>
      </c>
      <c r="B4" s="62"/>
      <c r="C4" s="62"/>
      <c r="D4" s="38">
        <v>0</v>
      </c>
      <c r="E4" s="38">
        <v>17.2</v>
      </c>
      <c r="F4" s="38">
        <v>12.299999999999999</v>
      </c>
      <c r="G4" s="38">
        <v>8.8000000000000007</v>
      </c>
      <c r="H4" s="38">
        <v>8.8000000000000007</v>
      </c>
      <c r="I4" s="7">
        <f>SUM(D4:H4)</f>
        <v>47.099999999999994</v>
      </c>
    </row>
    <row r="5" spans="1:10" x14ac:dyDescent="0.2">
      <c r="A5" s="62" t="s">
        <v>25</v>
      </c>
      <c r="B5" s="62"/>
      <c r="C5" s="62"/>
      <c r="D5" s="38">
        <v>0</v>
      </c>
      <c r="E5" s="38">
        <v>17.600000000000001</v>
      </c>
      <c r="F5" s="38">
        <v>12.899999999999999</v>
      </c>
      <c r="G5" s="38">
        <v>8.8000000000000007</v>
      </c>
      <c r="H5" s="38">
        <v>8.8000000000000007</v>
      </c>
      <c r="I5" s="7">
        <f>SUM(D5:H5)</f>
        <v>48.099999999999994</v>
      </c>
    </row>
    <row r="6" spans="1:10" x14ac:dyDescent="0.2">
      <c r="A6" s="62" t="s">
        <v>26</v>
      </c>
      <c r="B6" s="62"/>
      <c r="C6" s="62"/>
      <c r="D6" s="38">
        <v>0</v>
      </c>
      <c r="E6" s="38">
        <v>18</v>
      </c>
      <c r="F6" s="38">
        <v>13.200000000000001</v>
      </c>
      <c r="G6" s="38">
        <v>8.8000000000000007</v>
      </c>
      <c r="H6" s="38">
        <v>8.8000000000000007</v>
      </c>
      <c r="I6" s="7">
        <f>SUM(D6:H6)</f>
        <v>48.8</v>
      </c>
    </row>
  </sheetData>
  <mergeCells count="4">
    <mergeCell ref="A3:C3"/>
    <mergeCell ref="A6:C6"/>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workbookViewId="0">
      <selection activeCell="I6" sqref="I6"/>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61"/>
      <c r="B3" s="61"/>
      <c r="C3" s="61"/>
      <c r="D3" s="4" t="s">
        <v>7</v>
      </c>
      <c r="E3" s="5" t="s">
        <v>8</v>
      </c>
      <c r="F3" s="5" t="s">
        <v>9</v>
      </c>
      <c r="G3" s="5" t="s">
        <v>10</v>
      </c>
      <c r="H3" s="5" t="s">
        <v>11</v>
      </c>
      <c r="I3" s="6" t="s">
        <v>12</v>
      </c>
      <c r="J3" s="2"/>
    </row>
    <row r="4" spans="1:10" x14ac:dyDescent="0.2">
      <c r="A4" s="62" t="s">
        <v>24</v>
      </c>
      <c r="B4" s="62"/>
      <c r="C4" s="62"/>
      <c r="D4" s="38">
        <v>0</v>
      </c>
      <c r="E4" s="38">
        <v>16</v>
      </c>
      <c r="F4" s="38">
        <v>12</v>
      </c>
      <c r="G4" s="38">
        <v>6</v>
      </c>
      <c r="H4" s="38">
        <v>10</v>
      </c>
      <c r="I4" s="7">
        <f>SUM(D4:H4)</f>
        <v>44</v>
      </c>
    </row>
    <row r="5" spans="1:10" x14ac:dyDescent="0.2">
      <c r="A5" s="62" t="s">
        <v>25</v>
      </c>
      <c r="B5" s="62"/>
      <c r="C5" s="62"/>
      <c r="D5" s="38">
        <v>0</v>
      </c>
      <c r="E5" s="38">
        <v>16</v>
      </c>
      <c r="F5" s="38">
        <v>9</v>
      </c>
      <c r="G5" s="38">
        <v>6</v>
      </c>
      <c r="H5" s="38">
        <v>6</v>
      </c>
      <c r="I5" s="7">
        <f>SUM(D5:H5)</f>
        <v>37</v>
      </c>
    </row>
    <row r="6" spans="1:10" x14ac:dyDescent="0.2">
      <c r="A6" s="62" t="s">
        <v>26</v>
      </c>
      <c r="B6" s="62"/>
      <c r="C6" s="62"/>
      <c r="D6" s="38">
        <v>0</v>
      </c>
      <c r="E6" s="38">
        <v>16</v>
      </c>
      <c r="F6" s="38">
        <v>9</v>
      </c>
      <c r="G6" s="38">
        <v>6</v>
      </c>
      <c r="H6" s="38">
        <v>6</v>
      </c>
      <c r="I6" s="7">
        <f>SUM(D6:H6)</f>
        <v>37</v>
      </c>
    </row>
  </sheetData>
  <mergeCells count="4">
    <mergeCell ref="A3:C3"/>
    <mergeCell ref="A6:C6"/>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FDD8-6D79-4BB3-8B2A-9A433E86E2CB}">
  <dimension ref="A1:I6"/>
  <sheetViews>
    <sheetView workbookViewId="0">
      <selection activeCell="I6" sqref="I6"/>
    </sheetView>
  </sheetViews>
  <sheetFormatPr defaultRowHeight="12.75" x14ac:dyDescent="0.2"/>
  <sheetData>
    <row r="1" spans="1:9" ht="15.75" x14ac:dyDescent="0.25">
      <c r="A1" s="8" t="s">
        <v>0</v>
      </c>
      <c r="B1" s="3"/>
      <c r="C1" s="3"/>
      <c r="D1" s="3"/>
      <c r="E1" s="1"/>
      <c r="F1" s="1"/>
      <c r="G1" s="1"/>
      <c r="H1" s="1"/>
      <c r="I1" s="1"/>
    </row>
    <row r="2" spans="1:9" ht="15.75" x14ac:dyDescent="0.25">
      <c r="A2" s="1"/>
    </row>
    <row r="3" spans="1:9" x14ac:dyDescent="0.2">
      <c r="A3" s="61"/>
      <c r="B3" s="61"/>
      <c r="C3" s="61"/>
      <c r="D3" s="4" t="s">
        <v>7</v>
      </c>
      <c r="E3" s="5" t="s">
        <v>8</v>
      </c>
      <c r="F3" s="5" t="s">
        <v>9</v>
      </c>
      <c r="G3" s="5" t="s">
        <v>10</v>
      </c>
      <c r="H3" s="5" t="s">
        <v>11</v>
      </c>
      <c r="I3" s="6" t="s">
        <v>12</v>
      </c>
    </row>
    <row r="4" spans="1:9" x14ac:dyDescent="0.2">
      <c r="A4" s="62" t="s">
        <v>24</v>
      </c>
      <c r="B4" s="62"/>
      <c r="C4" s="62"/>
      <c r="D4" s="38">
        <v>0</v>
      </c>
      <c r="E4" s="38">
        <v>13.6</v>
      </c>
      <c r="F4" s="38">
        <v>9</v>
      </c>
      <c r="G4" s="38">
        <v>6.8</v>
      </c>
      <c r="H4" s="38">
        <v>7</v>
      </c>
      <c r="I4" s="7">
        <f>SUM(D4:H4)</f>
        <v>36.400000000000006</v>
      </c>
    </row>
    <row r="5" spans="1:9" x14ac:dyDescent="0.2">
      <c r="A5" s="62" t="s">
        <v>25</v>
      </c>
      <c r="B5" s="62"/>
      <c r="C5" s="62"/>
      <c r="D5" s="38">
        <v>0</v>
      </c>
      <c r="E5" s="38">
        <v>18</v>
      </c>
      <c r="F5" s="38">
        <v>12</v>
      </c>
      <c r="G5" s="38">
        <v>6.8</v>
      </c>
      <c r="H5" s="38">
        <v>6</v>
      </c>
      <c r="I5" s="7">
        <f>SUM(D5:H5)</f>
        <v>42.8</v>
      </c>
    </row>
    <row r="6" spans="1:9" x14ac:dyDescent="0.2">
      <c r="A6" s="62" t="s">
        <v>26</v>
      </c>
      <c r="B6" s="62"/>
      <c r="C6" s="62"/>
      <c r="D6" s="38">
        <v>0</v>
      </c>
      <c r="E6" s="38">
        <v>16</v>
      </c>
      <c r="F6" s="38">
        <v>13.200000000000001</v>
      </c>
      <c r="G6" s="38">
        <v>6.8</v>
      </c>
      <c r="H6" s="38">
        <v>6</v>
      </c>
      <c r="I6" s="7">
        <f>SUM(D6:H6)</f>
        <v>42</v>
      </c>
    </row>
  </sheetData>
  <mergeCells count="4">
    <mergeCell ref="A6:C6"/>
    <mergeCell ref="A4:C4"/>
    <mergeCell ref="A5:C5"/>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
  <sheetViews>
    <sheetView workbookViewId="0">
      <selection activeCell="I6" sqref="I6"/>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61"/>
      <c r="B3" s="61"/>
      <c r="C3" s="61"/>
      <c r="D3" s="4" t="s">
        <v>7</v>
      </c>
      <c r="E3" s="5" t="s">
        <v>8</v>
      </c>
      <c r="F3" s="5" t="s">
        <v>9</v>
      </c>
      <c r="G3" s="5" t="s">
        <v>10</v>
      </c>
      <c r="H3" s="5" t="s">
        <v>11</v>
      </c>
      <c r="I3" s="6" t="s">
        <v>12</v>
      </c>
      <c r="J3" s="2"/>
    </row>
    <row r="4" spans="1:10" x14ac:dyDescent="0.2">
      <c r="A4" s="62" t="s">
        <v>24</v>
      </c>
      <c r="B4" s="62"/>
      <c r="C4" s="62"/>
      <c r="D4" s="38">
        <v>0</v>
      </c>
      <c r="E4" s="38">
        <v>14</v>
      </c>
      <c r="F4" s="38">
        <v>6</v>
      </c>
      <c r="G4" s="38">
        <v>7</v>
      </c>
      <c r="H4" s="38">
        <v>8</v>
      </c>
      <c r="I4" s="7">
        <f>SUM(D4:H4)</f>
        <v>35</v>
      </c>
    </row>
    <row r="5" spans="1:10" x14ac:dyDescent="0.2">
      <c r="A5" s="62" t="s">
        <v>25</v>
      </c>
      <c r="B5" s="62"/>
      <c r="C5" s="62"/>
      <c r="D5" s="38">
        <v>0</v>
      </c>
      <c r="E5" s="38">
        <v>14</v>
      </c>
      <c r="F5" s="38">
        <v>6</v>
      </c>
      <c r="G5" s="38">
        <v>8</v>
      </c>
      <c r="H5" s="38">
        <v>8</v>
      </c>
      <c r="I5" s="7">
        <f>SUM(D5:H5)</f>
        <v>36</v>
      </c>
    </row>
    <row r="6" spans="1:10" x14ac:dyDescent="0.2">
      <c r="A6" s="62" t="s">
        <v>26</v>
      </c>
      <c r="B6" s="62"/>
      <c r="C6" s="62"/>
      <c r="D6" s="38">
        <v>0</v>
      </c>
      <c r="E6" s="38">
        <v>16</v>
      </c>
      <c r="F6" s="38">
        <v>9</v>
      </c>
      <c r="G6" s="38">
        <v>8</v>
      </c>
      <c r="H6" s="38">
        <v>8</v>
      </c>
      <c r="I6" s="7">
        <f>SUM(D6:H6)</f>
        <v>41</v>
      </c>
    </row>
  </sheetData>
  <mergeCells count="4">
    <mergeCell ref="A3:C3"/>
    <mergeCell ref="A6:C6"/>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6"/>
  <sheetViews>
    <sheetView workbookViewId="0">
      <selection activeCell="G14" sqref="G14"/>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61"/>
      <c r="B3" s="61"/>
      <c r="C3" s="61"/>
      <c r="D3" s="4" t="s">
        <v>7</v>
      </c>
      <c r="E3" s="5" t="s">
        <v>8</v>
      </c>
      <c r="F3" s="5" t="s">
        <v>9</v>
      </c>
      <c r="G3" s="5" t="s">
        <v>10</v>
      </c>
      <c r="H3" s="5" t="s">
        <v>11</v>
      </c>
      <c r="I3" s="6" t="s">
        <v>12</v>
      </c>
      <c r="J3" s="2"/>
    </row>
    <row r="4" spans="1:10" x14ac:dyDescent="0.2">
      <c r="A4" s="62" t="s">
        <v>24</v>
      </c>
      <c r="B4" s="62"/>
      <c r="C4" s="62"/>
      <c r="D4" s="38">
        <v>27</v>
      </c>
      <c r="E4" s="38">
        <v>12</v>
      </c>
      <c r="F4" s="38">
        <v>9</v>
      </c>
      <c r="G4" s="38">
        <v>6</v>
      </c>
      <c r="H4" s="38">
        <v>6</v>
      </c>
      <c r="I4" s="7">
        <f>SUM(E4:H4)</f>
        <v>33</v>
      </c>
    </row>
    <row r="5" spans="1:10" x14ac:dyDescent="0.2">
      <c r="A5" s="62" t="s">
        <v>25</v>
      </c>
      <c r="B5" s="62"/>
      <c r="C5" s="62"/>
      <c r="D5" s="38">
        <v>27</v>
      </c>
      <c r="E5" s="38">
        <v>16</v>
      </c>
      <c r="F5" s="38">
        <v>9</v>
      </c>
      <c r="G5" s="38">
        <v>6</v>
      </c>
      <c r="H5" s="38">
        <v>6</v>
      </c>
      <c r="I5" s="7">
        <f>SUM(E5:H5)</f>
        <v>37</v>
      </c>
    </row>
    <row r="6" spans="1:10" x14ac:dyDescent="0.2">
      <c r="A6" s="62" t="s">
        <v>26</v>
      </c>
      <c r="B6" s="62"/>
      <c r="C6" s="62"/>
      <c r="D6" s="38">
        <v>45</v>
      </c>
      <c r="E6" s="38">
        <v>20</v>
      </c>
      <c r="F6" s="38">
        <v>15</v>
      </c>
      <c r="G6" s="38">
        <v>6</v>
      </c>
      <c r="H6" s="38">
        <v>6</v>
      </c>
      <c r="I6" s="7">
        <f>SUM(E6:H6)</f>
        <v>47</v>
      </c>
    </row>
  </sheetData>
  <mergeCells count="4">
    <mergeCell ref="A3:C3"/>
    <mergeCell ref="A6:C6"/>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9"/>
  <sheetViews>
    <sheetView workbookViewId="0">
      <selection activeCell="G14" sqref="G14"/>
    </sheetView>
  </sheetViews>
  <sheetFormatPr defaultColWidth="9.140625" defaultRowHeight="15" x14ac:dyDescent="0.2"/>
  <cols>
    <col min="1" max="1" width="33" style="12" customWidth="1"/>
    <col min="2" max="8" width="7.7109375" style="12" customWidth="1"/>
    <col min="9" max="10" width="7.5703125" style="12" customWidth="1"/>
    <col min="11" max="13" width="7.7109375" style="12" customWidth="1"/>
    <col min="14" max="16384" width="9.140625" style="12"/>
  </cols>
  <sheetData>
    <row r="1" spans="1:16" ht="15.75" x14ac:dyDescent="0.25">
      <c r="A1" s="9" t="s">
        <v>13</v>
      </c>
      <c r="B1" s="9"/>
      <c r="C1" s="9"/>
      <c r="D1" s="9"/>
      <c r="E1" s="9"/>
      <c r="F1" s="9"/>
      <c r="G1" s="9"/>
      <c r="H1" s="9"/>
      <c r="I1" s="9"/>
      <c r="J1" s="11"/>
      <c r="K1" s="11"/>
    </row>
    <row r="2" spans="1:16" ht="6" customHeight="1" x14ac:dyDescent="0.25">
      <c r="A2" s="9"/>
      <c r="B2" s="9"/>
      <c r="C2" s="9"/>
      <c r="D2" s="9"/>
      <c r="E2" s="9"/>
      <c r="F2" s="9"/>
      <c r="G2" s="9"/>
      <c r="H2" s="9"/>
      <c r="I2" s="9"/>
      <c r="J2" s="11"/>
      <c r="K2" s="11"/>
    </row>
    <row r="3" spans="1:16" ht="15.75" x14ac:dyDescent="0.25">
      <c r="A3" s="64" t="s">
        <v>27</v>
      </c>
      <c r="B3" s="64"/>
      <c r="C3" s="64"/>
      <c r="D3" s="64"/>
      <c r="E3" s="64"/>
      <c r="F3" s="64"/>
      <c r="G3" s="64"/>
      <c r="H3" s="64"/>
      <c r="I3" s="64"/>
      <c r="J3" s="11"/>
      <c r="K3" s="11"/>
    </row>
    <row r="4" spans="1:16" x14ac:dyDescent="0.2">
      <c r="A4" s="10"/>
      <c r="B4" s="10"/>
      <c r="C4" s="10"/>
      <c r="D4" s="10"/>
      <c r="E4" s="10"/>
      <c r="F4" s="10"/>
      <c r="G4" s="10"/>
      <c r="H4" s="10"/>
      <c r="I4" s="10"/>
    </row>
    <row r="5" spans="1:16" ht="15.75" x14ac:dyDescent="0.25">
      <c r="H5" s="63" t="s">
        <v>19</v>
      </c>
      <c r="I5" s="63"/>
      <c r="J5" s="11"/>
      <c r="K5" s="11"/>
      <c r="L5" s="63" t="s">
        <v>20</v>
      </c>
      <c r="M5" s="63"/>
      <c r="N5" s="11"/>
      <c r="O5" s="63" t="s">
        <v>21</v>
      </c>
      <c r="P5" s="63"/>
    </row>
    <row r="6" spans="1:16" s="16" customFormat="1" ht="135" customHeight="1" x14ac:dyDescent="0.2">
      <c r="A6" s="13"/>
      <c r="B6" s="14" t="s">
        <v>2</v>
      </c>
      <c r="C6" s="14" t="s">
        <v>3</v>
      </c>
      <c r="D6" s="14" t="s">
        <v>4</v>
      </c>
      <c r="E6" s="14" t="s">
        <v>5</v>
      </c>
      <c r="F6" s="14" t="s">
        <v>6</v>
      </c>
      <c r="G6" s="15" t="s">
        <v>23</v>
      </c>
      <c r="H6" s="14" t="s">
        <v>14</v>
      </c>
      <c r="I6" s="28" t="s">
        <v>15</v>
      </c>
      <c r="K6" s="15" t="str">
        <f>G6</f>
        <v>Evaluator 6</v>
      </c>
      <c r="L6" s="14" t="s">
        <v>17</v>
      </c>
      <c r="M6" s="28" t="s">
        <v>16</v>
      </c>
      <c r="O6" s="14" t="s">
        <v>1</v>
      </c>
      <c r="P6" s="28" t="s">
        <v>18</v>
      </c>
    </row>
    <row r="7" spans="1:16" ht="16.5" customHeight="1" x14ac:dyDescent="0.2">
      <c r="A7" s="25" t="str">
        <f>'Evaluator 6(PM)'!A4:D4</f>
        <v>Clean Earth</v>
      </c>
      <c r="B7" s="17">
        <f>'Evaluator 1'!I4</f>
        <v>19</v>
      </c>
      <c r="C7" s="17">
        <f>'Evaluator 2'!I4</f>
        <v>47.099999999999994</v>
      </c>
      <c r="D7" s="17">
        <f>'Evaluator 3'!I4</f>
        <v>44</v>
      </c>
      <c r="E7" s="17">
        <f>'Evaluator 4'!I4</f>
        <v>36.400000000000006</v>
      </c>
      <c r="F7" s="17">
        <f>'Evaluator 5'!I4</f>
        <v>35</v>
      </c>
      <c r="G7" s="18">
        <f>'Evaluator 6(PM)'!I4</f>
        <v>33</v>
      </c>
      <c r="H7" s="17">
        <f>AVERAGE(B7:G7)</f>
        <v>35.75</v>
      </c>
      <c r="I7" s="29">
        <f>RANK(H7,$H$7:$H$9,0)</f>
        <v>3</v>
      </c>
      <c r="K7" s="21">
        <f>'Evaluator 6(PM)'!D4</f>
        <v>27</v>
      </c>
      <c r="L7" s="17">
        <f>AVERAGE(K7)</f>
        <v>27</v>
      </c>
      <c r="M7" s="29">
        <f>RANK(L7,$L$7:$L$9,0)</f>
        <v>2</v>
      </c>
      <c r="O7" s="22">
        <f>H7+L7</f>
        <v>62.75</v>
      </c>
      <c r="P7" s="29">
        <f>RANK(O7,$O$7:$O$9,0)</f>
        <v>3</v>
      </c>
    </row>
    <row r="8" spans="1:16" ht="16.5" customHeight="1" x14ac:dyDescent="0.2">
      <c r="A8" s="26" t="str">
        <f>'Evaluator 6(PM)'!A5:D5</f>
        <v>Clean Harbors</v>
      </c>
      <c r="B8" s="19">
        <f>'Evaluator 1'!I5</f>
        <v>27</v>
      </c>
      <c r="C8" s="19">
        <f>'Evaluator 2'!I5</f>
        <v>48.099999999999994</v>
      </c>
      <c r="D8" s="19">
        <f>'Evaluator 3'!I5</f>
        <v>37</v>
      </c>
      <c r="E8" s="19">
        <f>'Evaluator 4'!I5</f>
        <v>42.8</v>
      </c>
      <c r="F8" s="19">
        <f>'Evaluator 5'!I5</f>
        <v>36</v>
      </c>
      <c r="G8" s="20">
        <f>'Evaluator 6(PM)'!I5</f>
        <v>37</v>
      </c>
      <c r="H8" s="19">
        <f t="shared" ref="H8:H9" si="0">AVERAGE(B8:G8)</f>
        <v>37.983333333333327</v>
      </c>
      <c r="I8" s="30">
        <f>RANK(H8,$H$7:$H$9,0)</f>
        <v>2</v>
      </c>
      <c r="K8" s="23">
        <f>'Evaluator 6(PM)'!D5</f>
        <v>27</v>
      </c>
      <c r="L8" s="19">
        <f t="shared" ref="L8:L9" si="1">AVERAGE(K8)</f>
        <v>27</v>
      </c>
      <c r="M8" s="30">
        <f>RANK(L8,$L$7:$L$9,0)</f>
        <v>2</v>
      </c>
      <c r="O8" s="24">
        <f t="shared" ref="O8:O9" si="2">H8+L8</f>
        <v>64.98333333333332</v>
      </c>
      <c r="P8" s="30">
        <f>RANK(O8,$O$7:$O$9,0)</f>
        <v>2</v>
      </c>
    </row>
    <row r="9" spans="1:16" s="32" customFormat="1" ht="16.5" customHeight="1" x14ac:dyDescent="0.2">
      <c r="A9" s="36" t="str">
        <f>'Evaluator 6(PM)'!A6:D6</f>
        <v>Veolia</v>
      </c>
      <c r="B9" s="33">
        <f>'Evaluator 1'!I6</f>
        <v>48</v>
      </c>
      <c r="C9" s="33">
        <f>'Evaluator 2'!I6</f>
        <v>48.8</v>
      </c>
      <c r="D9" s="33">
        <f>'Evaluator 3'!I6</f>
        <v>37</v>
      </c>
      <c r="E9" s="33">
        <f>'Evaluator 4'!I6</f>
        <v>42</v>
      </c>
      <c r="F9" s="33">
        <f>'Evaluator 5'!I6</f>
        <v>41</v>
      </c>
      <c r="G9" s="35">
        <f>'Evaluator 6(PM)'!I6</f>
        <v>47</v>
      </c>
      <c r="H9" s="33">
        <f t="shared" si="0"/>
        <v>43.966666666666669</v>
      </c>
      <c r="I9" s="34">
        <f>RANK(H9,$H$7:$H$9,0)</f>
        <v>1</v>
      </c>
      <c r="K9" s="37">
        <f>'Evaluator 6(PM)'!D6</f>
        <v>45</v>
      </c>
      <c r="L9" s="33">
        <f t="shared" si="1"/>
        <v>45</v>
      </c>
      <c r="M9" s="34">
        <f>RANK(L9,$L$7:$L$9,0)</f>
        <v>1</v>
      </c>
      <c r="O9" s="31">
        <f t="shared" si="2"/>
        <v>88.966666666666669</v>
      </c>
      <c r="P9" s="34">
        <f>RANK(O9,$O$7:$O$9,0)</f>
        <v>1</v>
      </c>
    </row>
    <row r="28" spans="1:1" x14ac:dyDescent="0.2">
      <c r="A28" s="27" t="s">
        <v>22</v>
      </c>
    </row>
    <row r="29" spans="1:1" x14ac:dyDescent="0.2">
      <c r="A29" s="27"/>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FE56-F8AD-4AA3-8A05-4A044CFF68AB}">
  <dimension ref="A1:P47"/>
  <sheetViews>
    <sheetView tabSelected="1" zoomScaleNormal="100" workbookViewId="0">
      <selection activeCell="U12" sqref="U12"/>
    </sheetView>
  </sheetViews>
  <sheetFormatPr defaultRowHeight="12.75" x14ac:dyDescent="0.2"/>
  <cols>
    <col min="1" max="1" width="20.7109375" style="39" customWidth="1"/>
    <col min="2" max="16" width="9.5703125" style="39" customWidth="1"/>
    <col min="17" max="16384" width="9.140625" style="39"/>
  </cols>
  <sheetData>
    <row r="1" spans="1:16" ht="15.75" customHeight="1" x14ac:dyDescent="0.25">
      <c r="A1" s="65" t="s">
        <v>46</v>
      </c>
      <c r="B1" s="65"/>
      <c r="C1" s="65"/>
      <c r="D1" s="65"/>
      <c r="E1" s="65"/>
      <c r="F1" s="65"/>
      <c r="G1" s="65"/>
      <c r="H1" s="65"/>
      <c r="I1" s="65"/>
      <c r="J1" s="60"/>
    </row>
    <row r="2" spans="1:16" ht="15.75" x14ac:dyDescent="0.25">
      <c r="A2" s="74" t="s">
        <v>45</v>
      </c>
      <c r="B2" s="74"/>
      <c r="C2" s="74"/>
      <c r="D2" s="74"/>
      <c r="E2" s="74"/>
      <c r="F2" s="74"/>
      <c r="G2" s="74"/>
      <c r="H2" s="74"/>
      <c r="I2" s="74"/>
      <c r="J2" s="59"/>
    </row>
    <row r="3" spans="1:16" x14ac:dyDescent="0.2">
      <c r="A3" s="58" t="s">
        <v>44</v>
      </c>
      <c r="B3" s="72"/>
      <c r="C3" s="72"/>
      <c r="D3" s="72"/>
    </row>
    <row r="4" spans="1:16" ht="15" customHeight="1" x14ac:dyDescent="0.2">
      <c r="A4" s="58" t="s">
        <v>43</v>
      </c>
      <c r="B4" s="73" t="s">
        <v>42</v>
      </c>
      <c r="C4" s="73"/>
      <c r="D4" s="73"/>
      <c r="E4" s="57"/>
    </row>
    <row r="5" spans="1:16" ht="20.25" customHeight="1" x14ac:dyDescent="0.25">
      <c r="A5" s="75" t="s">
        <v>41</v>
      </c>
      <c r="B5" s="75"/>
      <c r="C5" s="56"/>
      <c r="D5" s="56"/>
      <c r="E5" s="56"/>
      <c r="F5" s="56"/>
      <c r="G5" s="56"/>
    </row>
    <row r="6" spans="1:16" ht="24.75" customHeight="1" thickBot="1" x14ac:dyDescent="0.25">
      <c r="A6" s="55"/>
      <c r="B6" s="76" t="s">
        <v>40</v>
      </c>
      <c r="C6" s="76"/>
      <c r="D6" s="76"/>
      <c r="E6" s="76"/>
      <c r="F6" s="76"/>
      <c r="G6" s="76"/>
      <c r="H6" s="76"/>
      <c r="I6" s="76"/>
    </row>
    <row r="7" spans="1:16" ht="15" customHeight="1" x14ac:dyDescent="0.25">
      <c r="B7" s="54"/>
    </row>
    <row r="8" spans="1:16" ht="15" customHeight="1" x14ac:dyDescent="0.25">
      <c r="B8" s="54"/>
    </row>
    <row r="9" spans="1:16" ht="15" customHeight="1" x14ac:dyDescent="0.25">
      <c r="B9" s="54"/>
    </row>
    <row r="10" spans="1:16" ht="15" customHeight="1" x14ac:dyDescent="0.2"/>
    <row r="11" spans="1:16" ht="11.25" customHeight="1" thickBot="1" x14ac:dyDescent="0.25"/>
    <row r="12" spans="1:16" s="53" customFormat="1" ht="13.5" thickBot="1" x14ac:dyDescent="0.25">
      <c r="B12" s="66" t="s">
        <v>39</v>
      </c>
      <c r="C12" s="67"/>
      <c r="D12" s="68"/>
      <c r="E12" s="66" t="s">
        <v>38</v>
      </c>
      <c r="F12" s="67"/>
      <c r="G12" s="68"/>
      <c r="H12" s="66" t="s">
        <v>37</v>
      </c>
      <c r="I12" s="67"/>
      <c r="J12" s="68"/>
      <c r="K12" s="66" t="s">
        <v>36</v>
      </c>
      <c r="L12" s="67"/>
      <c r="M12" s="68"/>
      <c r="N12" s="66" t="s">
        <v>35</v>
      </c>
      <c r="O12" s="67"/>
      <c r="P12" s="68"/>
    </row>
    <row r="13" spans="1:16" s="53" customFormat="1" ht="112.5" customHeight="1" x14ac:dyDescent="0.2">
      <c r="B13" s="86" t="s">
        <v>47</v>
      </c>
      <c r="C13" s="78"/>
      <c r="D13" s="79"/>
      <c r="E13" s="77" t="s">
        <v>34</v>
      </c>
      <c r="F13" s="78"/>
      <c r="G13" s="79"/>
      <c r="H13" s="77" t="s">
        <v>33</v>
      </c>
      <c r="I13" s="78"/>
      <c r="J13" s="79"/>
      <c r="K13" s="77" t="s">
        <v>32</v>
      </c>
      <c r="L13" s="78"/>
      <c r="M13" s="79"/>
      <c r="N13" s="77" t="s">
        <v>31</v>
      </c>
      <c r="O13" s="78"/>
      <c r="P13" s="79"/>
    </row>
    <row r="14" spans="1:16" s="49" customFormat="1" ht="11.25" customHeight="1" x14ac:dyDescent="0.2">
      <c r="A14" s="52"/>
      <c r="B14" s="69" t="s">
        <v>30</v>
      </c>
      <c r="C14" s="70"/>
      <c r="D14" s="71"/>
      <c r="E14" s="69" t="s">
        <v>30</v>
      </c>
      <c r="F14" s="70"/>
      <c r="G14" s="71"/>
      <c r="H14" s="69" t="s">
        <v>30</v>
      </c>
      <c r="I14" s="70"/>
      <c r="J14" s="71"/>
      <c r="K14" s="69" t="s">
        <v>30</v>
      </c>
      <c r="L14" s="70"/>
      <c r="M14" s="71"/>
      <c r="N14" s="69" t="s">
        <v>30</v>
      </c>
      <c r="O14" s="70"/>
      <c r="P14" s="71"/>
    </row>
    <row r="15" spans="1:16" s="49" customFormat="1" x14ac:dyDescent="0.2">
      <c r="A15" s="51" t="s">
        <v>24</v>
      </c>
      <c r="B15" s="80"/>
      <c r="C15" s="81"/>
      <c r="D15" s="82"/>
      <c r="E15" s="80"/>
      <c r="F15" s="81"/>
      <c r="G15" s="82"/>
      <c r="H15" s="80"/>
      <c r="I15" s="81"/>
      <c r="J15" s="82"/>
      <c r="K15" s="80"/>
      <c r="L15" s="81"/>
      <c r="M15" s="82"/>
      <c r="N15" s="80"/>
      <c r="O15" s="81"/>
      <c r="P15" s="82"/>
    </row>
    <row r="16" spans="1:16" s="49" customFormat="1" x14ac:dyDescent="0.2">
      <c r="A16" s="50" t="s">
        <v>25</v>
      </c>
      <c r="B16" s="83"/>
      <c r="C16" s="84"/>
      <c r="D16" s="85"/>
      <c r="E16" s="83"/>
      <c r="F16" s="84"/>
      <c r="G16" s="85"/>
      <c r="H16" s="83"/>
      <c r="I16" s="84"/>
      <c r="J16" s="85"/>
      <c r="K16" s="83"/>
      <c r="L16" s="84"/>
      <c r="M16" s="85"/>
      <c r="N16" s="83"/>
      <c r="O16" s="84"/>
      <c r="P16" s="85"/>
    </row>
    <row r="17" spans="1:16" s="49" customFormat="1" x14ac:dyDescent="0.2">
      <c r="A17" s="50" t="s">
        <v>26</v>
      </c>
      <c r="B17" s="83"/>
      <c r="C17" s="84"/>
      <c r="D17" s="85"/>
      <c r="E17" s="83"/>
      <c r="F17" s="84"/>
      <c r="G17" s="85"/>
      <c r="H17" s="83"/>
      <c r="I17" s="84"/>
      <c r="J17" s="85"/>
      <c r="K17" s="83"/>
      <c r="L17" s="84"/>
      <c r="M17" s="85"/>
      <c r="N17" s="83"/>
      <c r="O17" s="84"/>
      <c r="P17" s="85"/>
    </row>
    <row r="18" spans="1:16" s="47" customFormat="1" ht="7.5" customHeight="1" x14ac:dyDescent="0.2">
      <c r="A18" s="48"/>
      <c r="B18" s="48"/>
      <c r="C18" s="48"/>
      <c r="D18" s="48"/>
      <c r="E18" s="48"/>
      <c r="F18" s="48"/>
      <c r="G18" s="48"/>
      <c r="H18" s="48"/>
      <c r="I18" s="48"/>
      <c r="J18" s="48"/>
      <c r="K18" s="48"/>
      <c r="L18" s="48"/>
      <c r="M18" s="48"/>
      <c r="N18" s="48"/>
      <c r="O18" s="48"/>
      <c r="P18" s="48"/>
    </row>
    <row r="19" spans="1:16" s="46" customFormat="1" ht="6.75" customHeight="1" x14ac:dyDescent="0.2"/>
    <row r="21" spans="1:16" x14ac:dyDescent="0.2">
      <c r="A21" s="45"/>
      <c r="G21" s="41"/>
      <c r="H21" s="41"/>
    </row>
    <row r="22" spans="1:16" x14ac:dyDescent="0.2">
      <c r="A22" s="44" t="s">
        <v>29</v>
      </c>
      <c r="G22" s="41"/>
      <c r="H22" s="41"/>
      <c r="I22" s="41"/>
      <c r="J22" s="41"/>
    </row>
    <row r="23" spans="1:16" ht="15" x14ac:dyDescent="0.25">
      <c r="A23" s="43"/>
      <c r="B23" s="43"/>
      <c r="C23" s="42"/>
      <c r="G23" s="41"/>
      <c r="H23" s="41"/>
      <c r="I23" s="41"/>
      <c r="J23" s="41"/>
    </row>
    <row r="24" spans="1:16" ht="15" x14ac:dyDescent="0.25">
      <c r="A24" s="43"/>
      <c r="B24" s="43"/>
      <c r="C24" s="42"/>
      <c r="G24" s="41"/>
      <c r="H24" s="41"/>
      <c r="I24" s="41"/>
      <c r="J24" s="41"/>
    </row>
    <row r="25" spans="1:16" ht="15" x14ac:dyDescent="0.25">
      <c r="A25" s="43"/>
      <c r="B25" s="43"/>
      <c r="C25" s="42"/>
      <c r="G25" s="41"/>
      <c r="H25" s="41"/>
      <c r="I25" s="41"/>
      <c r="J25" s="41"/>
    </row>
    <row r="26" spans="1:16" ht="15" x14ac:dyDescent="0.25">
      <c r="A26" s="43"/>
      <c r="B26" s="43"/>
      <c r="C26" s="42"/>
      <c r="G26" s="41"/>
      <c r="H26" s="41"/>
      <c r="I26" s="41"/>
      <c r="J26" s="41"/>
    </row>
    <row r="27" spans="1:16" ht="15" x14ac:dyDescent="0.25">
      <c r="A27" s="43"/>
      <c r="B27" s="43"/>
      <c r="C27" s="42"/>
      <c r="G27" s="41"/>
      <c r="H27" s="41"/>
      <c r="I27" s="41"/>
      <c r="J27" s="41"/>
    </row>
    <row r="28" spans="1:16" ht="15" x14ac:dyDescent="0.25">
      <c r="A28" s="43"/>
      <c r="B28" s="43"/>
      <c r="C28" s="42"/>
      <c r="G28" s="41"/>
      <c r="H28" s="41"/>
      <c r="I28" s="41"/>
      <c r="J28" s="41"/>
    </row>
    <row r="29" spans="1:16" x14ac:dyDescent="0.2">
      <c r="I29" s="41"/>
      <c r="J29" s="41"/>
      <c r="K29" s="41"/>
      <c r="L29" s="41"/>
    </row>
    <row r="30" spans="1:16" x14ac:dyDescent="0.2">
      <c r="I30" s="41"/>
      <c r="J30" s="41"/>
      <c r="K30" s="41"/>
      <c r="L30" s="41"/>
      <c r="M30" s="41"/>
    </row>
    <row r="31" spans="1:16" x14ac:dyDescent="0.2">
      <c r="L31" s="41"/>
      <c r="M31" s="41"/>
    </row>
    <row r="32" spans="1:16" x14ac:dyDescent="0.2">
      <c r="L32" s="41"/>
      <c r="M32" s="41"/>
    </row>
    <row r="33" spans="1:13" x14ac:dyDescent="0.2">
      <c r="L33" s="41"/>
      <c r="M33" s="41"/>
    </row>
    <row r="34" spans="1:13" x14ac:dyDescent="0.2">
      <c r="L34" s="41"/>
      <c r="M34" s="41"/>
    </row>
    <row r="47" spans="1:13" x14ac:dyDescent="0.2">
      <c r="A47" s="40" t="s">
        <v>28</v>
      </c>
    </row>
  </sheetData>
  <mergeCells count="36">
    <mergeCell ref="E16:G16"/>
    <mergeCell ref="H16:J16"/>
    <mergeCell ref="K16:M16"/>
    <mergeCell ref="N16:P16"/>
    <mergeCell ref="N12:P12"/>
    <mergeCell ref="N14:P14"/>
    <mergeCell ref="B15:D15"/>
    <mergeCell ref="B16:D16"/>
    <mergeCell ref="B17:D17"/>
    <mergeCell ref="K14:M14"/>
    <mergeCell ref="K12:M12"/>
    <mergeCell ref="B13:D13"/>
    <mergeCell ref="E13:G13"/>
    <mergeCell ref="H13:J13"/>
    <mergeCell ref="N15:P15"/>
    <mergeCell ref="N13:P13"/>
    <mergeCell ref="E17:G17"/>
    <mergeCell ref="H17:J17"/>
    <mergeCell ref="K17:M17"/>
    <mergeCell ref="N17:P17"/>
    <mergeCell ref="K13:M13"/>
    <mergeCell ref="B12:D12"/>
    <mergeCell ref="E12:G12"/>
    <mergeCell ref="E15:G15"/>
    <mergeCell ref="H15:J15"/>
    <mergeCell ref="K15:M15"/>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6(PM)</vt:lpstr>
      <vt:lpstr>Summary</vt:lpstr>
      <vt:lpstr>Evaluation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2023-05-10T19:37:38Z</dcterms:modified>
</cp:coreProperties>
</file>