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T:\PURCHASING_New\03_Active Procurement\FY2023\Formal Solicitation\RFP730-23038 Digital Marketing - CABIRAN\Evaluations\"/>
    </mc:Choice>
  </mc:AlternateContent>
  <xr:revisionPtr revIDLastSave="0" documentId="13_ncr:1_{BCBA303A-8741-4C21-8A29-5F9E5524FDE5}" xr6:coauthVersionLast="47" xr6:coauthVersionMax="47" xr10:uidLastSave="{00000000-0000-0000-0000-000000000000}"/>
  <bookViews>
    <workbookView xWindow="-120" yWindow="-120" windowWidth="29040" windowHeight="17640" tabRatio="835" activeTab="6" xr2:uid="{00000000-000D-0000-FFFF-FFFF00000000}"/>
  </bookViews>
  <sheets>
    <sheet name="Evaluator 1" sheetId="5" r:id="rId1"/>
    <sheet name="Evaluator 2" sheetId="9" r:id="rId2"/>
    <sheet name="Evaluator 3" sheetId="10" r:id="rId3"/>
    <sheet name="Evaluator 4" sheetId="11" r:id="rId4"/>
    <sheet name="Evaluator 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 l="1"/>
  <c r="I6" i="4"/>
  <c r="I7" i="4"/>
  <c r="I8" i="4"/>
  <c r="I9" i="4"/>
  <c r="I4" i="4"/>
  <c r="I5" i="9" l="1"/>
  <c r="I6" i="9"/>
  <c r="I7" i="9"/>
  <c r="I8" i="9"/>
  <c r="I9" i="9"/>
  <c r="I4" i="9"/>
  <c r="I5" i="10"/>
  <c r="I6" i="10"/>
  <c r="I7" i="10"/>
  <c r="I8" i="10"/>
  <c r="I9" i="10"/>
  <c r="I4" i="10"/>
  <c r="F8" i="1" l="1"/>
  <c r="F11" i="1"/>
  <c r="F9" i="1"/>
  <c r="F10" i="1"/>
  <c r="F12" i="1"/>
  <c r="F7" i="1"/>
  <c r="D7" i="1"/>
  <c r="J7" i="1"/>
  <c r="K7" i="1" s="1"/>
  <c r="J9" i="1"/>
  <c r="K9" i="1" s="1"/>
  <c r="J8" i="1"/>
  <c r="K8" i="1" s="1"/>
  <c r="J10" i="1"/>
  <c r="K10" i="1" s="1"/>
  <c r="J11" i="1"/>
  <c r="K11" i="1" s="1"/>
  <c r="J12" i="1"/>
  <c r="K12" i="1" s="1"/>
  <c r="J6" i="1"/>
  <c r="A10" i="1"/>
  <c r="A11" i="1"/>
  <c r="A12" i="1"/>
  <c r="D12" i="1"/>
  <c r="D11" i="1"/>
  <c r="D10" i="1"/>
  <c r="D9" i="1"/>
  <c r="D8" i="1"/>
  <c r="C12" i="1"/>
  <c r="C11" i="1"/>
  <c r="C10" i="1"/>
  <c r="C9" i="1"/>
  <c r="C8" i="1"/>
  <c r="C7" i="1"/>
  <c r="I9" i="5"/>
  <c r="B12" i="1" s="1"/>
  <c r="I8" i="5"/>
  <c r="B11" i="1" s="1"/>
  <c r="I7" i="5"/>
  <c r="B10" i="1" s="1"/>
  <c r="I6" i="5"/>
  <c r="B9" i="1" s="1"/>
  <c r="I5" i="5"/>
  <c r="B8" i="1" s="1"/>
  <c r="I4" i="5"/>
  <c r="B7" i="1" s="1"/>
  <c r="L12" i="1" l="1"/>
  <c r="L8" i="1"/>
  <c r="L9" i="1"/>
  <c r="L11" i="1"/>
  <c r="L10" i="1"/>
  <c r="L7" i="1"/>
  <c r="A8" i="1" l="1"/>
  <c r="A9" i="1"/>
  <c r="A7" i="1"/>
  <c r="I7" i="11" l="1"/>
  <c r="E10" i="1" s="1"/>
  <c r="G10" i="1" s="1"/>
  <c r="I6" i="11"/>
  <c r="E9" i="1" s="1"/>
  <c r="G9" i="1" s="1"/>
  <c r="I4" i="11"/>
  <c r="E7" i="1" s="1"/>
  <c r="G7" i="1" s="1"/>
  <c r="I8" i="11"/>
  <c r="E11" i="1"/>
  <c r="G11" i="1" s="1"/>
  <c r="I9" i="11"/>
  <c r="E12" i="1" s="1"/>
  <c r="G12" i="1" s="1"/>
  <c r="I5" i="11"/>
  <c r="E8" i="1"/>
  <c r="G8" i="1" s="1"/>
  <c r="H7" i="1" l="1"/>
  <c r="N7" i="1"/>
  <c r="H11" i="1"/>
  <c r="N11" i="1"/>
  <c r="N9" i="1"/>
  <c r="H9" i="1"/>
  <c r="N12" i="1"/>
  <c r="H12" i="1"/>
  <c r="N8" i="1"/>
  <c r="H8" i="1"/>
  <c r="H10" i="1"/>
  <c r="N10" i="1"/>
  <c r="O8" i="1" l="1"/>
  <c r="O12" i="1"/>
  <c r="O9" i="1"/>
  <c r="O10" i="1"/>
  <c r="O11" i="1"/>
  <c r="O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<sst xmlns="http://schemas.openxmlformats.org/spreadsheetml/2006/main" count="114" uniqueCount="52">
  <si>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</si>
  <si>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</si>
  <si>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</si>
  <si>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</si>
  <si>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</si>
  <si>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</si>
  <si>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</si>
  <si>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</si>
  <si>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</si>
  <si>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</si>
  <si>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</si>
  <si>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</si>
  <si>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</si>
  <si>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</si>
  <si>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</si>
  <si>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</si>
  <si>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</si>
  <si>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</si>
  <si>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</si>
  <si>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</si>
  <si>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</si>
  <si>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</si>
  <si>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</si>
  <si>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RFP730-23038 Digital Marketing</t>
  </si>
  <si>
    <t>Accenture</t>
  </si>
  <si>
    <t>Alpha Co Marketing &amp; Media</t>
  </si>
  <si>
    <t>Outreach Strategists</t>
  </si>
  <si>
    <t>RLM</t>
  </si>
  <si>
    <t>The Focus Group</t>
  </si>
  <si>
    <t>Vision Point Marketing</t>
  </si>
  <si>
    <t>Updated: 10/19</t>
  </si>
  <si>
    <t xml:space="preserve">Committee Members: </t>
  </si>
  <si>
    <t xml:space="preserve">Outreach Strategists </t>
  </si>
  <si>
    <t>Points (1-5)</t>
  </si>
  <si>
    <t>Depth of Knowledge with Enrollment Management</t>
  </si>
  <si>
    <t>Quality of References</t>
  </si>
  <si>
    <t>Depth of Experience Providing Real-Time Integration with 
University’s CRM, Slate</t>
  </si>
  <si>
    <t xml:space="preserve"> Quality of Samples of Similar Deliverables for Other Universities</t>
  </si>
  <si>
    <t xml:space="preserve"> Criteria 5</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</si>
  <si>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</si>
  <si>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</si>
  <si>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</si>
  <si>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</si>
  <si>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</si>
  <si>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</si>
  <si>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</si>
  <si>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</si>
  <si>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Friday, March 17th @ 2:00 PM CT</t>
  </si>
  <si>
    <t>Evaluation Due Date</t>
  </si>
  <si>
    <t>Name</t>
  </si>
  <si>
    <t>University of Houston Evaluation Matrix $1 Million+</t>
  </si>
  <si>
    <t xml:space="preserve"> Price (Inclusive of Agency and Setup Fees) **ONLY PM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</si>
</sst>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u/>
      <sz val="11"/>
      <color theme="10"/>
      <name val="Calibri"/>
      <family val="2"/>
      <scheme val="minor"/>
    </font>
    <font>
      <sz val="11"/>
      <color indexed="8"/>
      <name val="Calibri"/>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b/>
      <u/>
      <sz val="11"/>
      <color theme="10"/>
      <name val="Calibri"/>
      <family val="2"/>
      <scheme val="minor"/>
    </font>
    <font>
      <b/>
      <sz val="10"/>
      <color theme="1"/>
      <name val="Arial"/>
      <family val="2"/>
    </font>
    <font>
      <b/>
      <sz val="9"/>
      <color indexed="81"/>
      <name val="Tahoma"/>
      <family val="2"/>
    </font>
    <font>
      <sz val="9"/>
      <color indexed="81"/>
      <name val="Tahoma"/>
      <family val="2"/>
    </font>
    <font>
      <b/>
      <sz val="10"/>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8">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44" fillId="0" borderId="0" applyNumberFormat="0" applyFill="0" applyBorder="0" applyProtection="0"/>
    <xf numFmtId="0" fontId="2" fillId="0" borderId="0"/>
    <xf numFmtId="9" fontId="2" fillId="0" borderId="0" applyFont="0" applyFill="0" applyBorder="0" applyAlignment="0" applyProtection="0"/>
    <xf numFmtId="0" fontId="43" fillId="0" borderId="0" applyNumberFormat="0" applyFill="0" applyBorder="0" applyAlignment="0" applyProtection="0"/>
    <xf numFmtId="0" fontId="1" fillId="0" borderId="0"/>
  </cellStyleXfs>
  <cellXfs count="81">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Border="1" applyAlignment="1">
      <alignment horizontal="right"/>
    </xf>
    <xf numFmtId="0" fontId="39" fillId="0" borderId="0" xfId="0" applyFont="1"/>
    <xf numFmtId="0" fontId="40" fillId="0" borderId="0" xfId="0" applyFont="1" applyAlignment="1">
      <alignment horizontal="left"/>
    </xf>
    <xf numFmtId="0" fontId="40" fillId="25" borderId="0" xfId="0" applyFont="1" applyFill="1"/>
    <xf numFmtId="0" fontId="41" fillId="25" borderId="0" xfId="0" applyFont="1" applyFill="1"/>
    <xf numFmtId="0" fontId="13" fillId="25" borderId="0" xfId="0" applyFont="1" applyFill="1"/>
    <xf numFmtId="0" fontId="14" fillId="25" borderId="0" xfId="0" applyFont="1" applyFill="1"/>
    <xf numFmtId="0" fontId="13" fillId="25" borderId="0" xfId="0" applyFont="1" applyFill="1" applyAlignment="1">
      <alignment horizontal="left" vertical="center"/>
    </xf>
    <xf numFmtId="0" fontId="13" fillId="25" borderId="0" xfId="0" applyFont="1" applyFill="1" applyAlignment="1">
      <alignment horizontal="right" textRotation="90" wrapText="1"/>
    </xf>
    <xf numFmtId="0" fontId="34" fillId="25" borderId="0" xfId="0" applyFont="1" applyFill="1" applyAlignment="1">
      <alignment horizontal="right" textRotation="90" wrapText="1"/>
    </xf>
    <xf numFmtId="0" fontId="13" fillId="25" borderId="0" xfId="0" applyFont="1" applyFill="1" applyAlignment="1">
      <alignment horizontal="center" vertical="center"/>
    </xf>
    <xf numFmtId="4" fontId="14" fillId="25" borderId="12" xfId="0" applyNumberFormat="1" applyFont="1" applyFill="1" applyBorder="1" applyAlignment="1">
      <alignment horizontal="right"/>
    </xf>
    <xf numFmtId="4" fontId="35" fillId="25" borderId="12" xfId="0" applyNumberFormat="1" applyFont="1" applyFill="1" applyBorder="1" applyAlignment="1">
      <alignment horizontal="right"/>
    </xf>
    <xf numFmtId="0" fontId="14" fillId="25" borderId="12" xfId="0" applyFont="1" applyFill="1" applyBorder="1" applyAlignment="1">
      <alignment horizontal="right"/>
    </xf>
    <xf numFmtId="4" fontId="14" fillId="25" borderId="12" xfId="0" applyNumberFormat="1" applyFont="1" applyFill="1" applyBorder="1"/>
    <xf numFmtId="0" fontId="14" fillId="25" borderId="12" xfId="0" applyFont="1" applyFill="1" applyBorder="1" applyAlignment="1">
      <alignment horizontal="left"/>
    </xf>
    <xf numFmtId="0" fontId="42" fillId="25" borderId="0" xfId="0" applyFont="1" applyFill="1"/>
    <xf numFmtId="0" fontId="14" fillId="24" borderId="0" xfId="0" applyFont="1" applyFill="1"/>
    <xf numFmtId="0" fontId="15" fillId="0" borderId="0" xfId="97"/>
    <xf numFmtId="0" fontId="35" fillId="25" borderId="15" xfId="0" applyFont="1" applyFill="1" applyBorder="1" applyAlignment="1">
      <alignment horizontal="right"/>
    </xf>
    <xf numFmtId="0" fontId="34" fillId="25" borderId="14" xfId="0" applyFont="1" applyFill="1" applyBorder="1" applyAlignment="1">
      <alignment horizontal="right" textRotation="90"/>
    </xf>
    <xf numFmtId="0" fontId="14" fillId="24" borderId="11" xfId="0" applyFont="1" applyFill="1" applyBorder="1" applyAlignment="1">
      <alignment horizontal="left"/>
    </xf>
    <xf numFmtId="4" fontId="14" fillId="24" borderId="11" xfId="0" applyNumberFormat="1" applyFont="1" applyFill="1" applyBorder="1" applyAlignment="1">
      <alignment horizontal="right"/>
    </xf>
    <xf numFmtId="4" fontId="35" fillId="24" borderId="11" xfId="0" applyNumberFormat="1" applyFont="1" applyFill="1" applyBorder="1" applyAlignment="1">
      <alignment horizontal="right"/>
    </xf>
    <xf numFmtId="0" fontId="35" fillId="24" borderId="13" xfId="0" applyFont="1" applyFill="1" applyBorder="1" applyAlignment="1">
      <alignment horizontal="right"/>
    </xf>
    <xf numFmtId="0" fontId="14" fillId="24" borderId="11" xfId="0" applyFont="1" applyFill="1" applyBorder="1" applyAlignment="1">
      <alignment horizontal="right"/>
    </xf>
    <xf numFmtId="4" fontId="14" fillId="24" borderId="11" xfId="0" applyNumberFormat="1" applyFont="1" applyFill="1" applyBorder="1"/>
    <xf numFmtId="0" fontId="15" fillId="25" borderId="0" xfId="97" applyFill="1"/>
    <xf numFmtId="0" fontId="42" fillId="25" borderId="0" xfId="97" applyFont="1" applyFill="1"/>
    <xf numFmtId="0" fontId="15" fillId="25" borderId="0" xfId="97" applyFill="1" applyAlignment="1">
      <alignment wrapText="1"/>
    </xf>
    <xf numFmtId="0" fontId="37" fillId="25" borderId="0" xfId="97" applyFont="1" applyFill="1"/>
    <xf numFmtId="0" fontId="43" fillId="25" borderId="0" xfId="106" applyFill="1"/>
    <xf numFmtId="0" fontId="46" fillId="0" borderId="0" xfId="107" applyFont="1" applyAlignment="1">
      <alignment horizontal="left"/>
    </xf>
    <xf numFmtId="0" fontId="47" fillId="25" borderId="0" xfId="97" applyFont="1" applyFill="1"/>
    <xf numFmtId="0" fontId="15" fillId="25" borderId="10" xfId="97" applyFill="1" applyBorder="1"/>
    <xf numFmtId="0" fontId="15" fillId="26" borderId="16" xfId="97" applyFill="1" applyBorder="1"/>
    <xf numFmtId="0" fontId="15" fillId="26" borderId="0" xfId="97" applyFill="1"/>
    <xf numFmtId="0" fontId="48" fillId="25" borderId="0" xfId="97" applyFont="1" applyFill="1" applyAlignment="1">
      <alignment horizontal="center" wrapText="1"/>
    </xf>
    <xf numFmtId="0" fontId="37" fillId="25" borderId="12" xfId="97" applyFont="1" applyFill="1" applyBorder="1" applyAlignment="1">
      <alignment wrapText="1"/>
    </xf>
    <xf numFmtId="0" fontId="37" fillId="25" borderId="11" xfId="97" applyFont="1" applyFill="1" applyBorder="1" applyAlignment="1">
      <alignment wrapText="1"/>
    </xf>
    <xf numFmtId="0" fontId="48" fillId="25" borderId="0" xfId="97" applyFont="1" applyFill="1" applyAlignment="1">
      <alignment wrapText="1"/>
    </xf>
    <xf numFmtId="0" fontId="15" fillId="25" borderId="0" xfId="97" applyFill="1" applyAlignment="1">
      <alignment horizontal="center"/>
    </xf>
    <xf numFmtId="0" fontId="15" fillId="24" borderId="24" xfId="97" applyFill="1" applyBorder="1" applyAlignment="1">
      <alignment horizontal="center" wrapText="1"/>
    </xf>
    <xf numFmtId="0" fontId="51" fillId="25" borderId="0" xfId="106" applyFont="1" applyFill="1" applyAlignment="1">
      <alignment horizontal="left"/>
    </xf>
    <xf numFmtId="0" fontId="51" fillId="25" borderId="0" xfId="106" applyFont="1" applyFill="1" applyAlignment="1"/>
    <xf numFmtId="0" fontId="51" fillId="25" borderId="0" xfId="106" applyFont="1" applyFill="1" applyAlignment="1">
      <alignment wrapText="1"/>
    </xf>
    <xf numFmtId="0" fontId="45" fillId="25" borderId="0" xfId="107" applyFont="1" applyFill="1"/>
    <xf numFmtId="0" fontId="52" fillId="25" borderId="0" xfId="107" applyFont="1" applyFill="1" applyAlignment="1">
      <alignment horizontal="left"/>
    </xf>
    <xf numFmtId="0" fontId="14" fillId="25" borderId="0" xfId="97" applyFont="1" applyFill="1"/>
    <xf numFmtId="0" fontId="13" fillId="25" borderId="0" xfId="97" applyFont="1" applyFill="1" applyAlignment="1">
      <alignment wrapText="1"/>
    </xf>
    <xf numFmtId="0" fontId="37" fillId="0" borderId="0" xfId="0" applyFont="1" applyAlignment="1">
      <alignment horizontal="left"/>
    </xf>
    <xf numFmtId="0" fontId="38" fillId="0" borderId="10" xfId="47" applyFont="1" applyBorder="1" applyAlignment="1">
      <alignment horizontal="left"/>
    </xf>
    <xf numFmtId="0" fontId="37" fillId="0" borderId="16" xfId="0" applyFont="1" applyBorder="1" applyAlignment="1">
      <alignment horizontal="left"/>
    </xf>
    <xf numFmtId="0" fontId="40" fillId="25" borderId="0" xfId="0" applyFont="1" applyFill="1" applyAlignment="1">
      <alignment horizontal="right"/>
    </xf>
    <xf numFmtId="0" fontId="40" fillId="24" borderId="0" xfId="0" applyFont="1" applyFill="1" applyAlignment="1">
      <alignment horizontal="left"/>
    </xf>
    <xf numFmtId="0" fontId="13" fillId="25" borderId="0" xfId="97" applyFont="1" applyFill="1" applyAlignment="1">
      <alignment horizontal="left" wrapText="1"/>
    </xf>
    <xf numFmtId="0" fontId="13" fillId="25" borderId="0" xfId="97" applyFont="1" applyFill="1" applyAlignment="1">
      <alignment horizontal="left"/>
    </xf>
    <xf numFmtId="0" fontId="48" fillId="27" borderId="20" xfId="97" applyFont="1" applyFill="1" applyBorder="1" applyAlignment="1">
      <alignment horizontal="center" wrapText="1"/>
    </xf>
    <xf numFmtId="0" fontId="48" fillId="27" borderId="19" xfId="97" applyFont="1" applyFill="1" applyBorder="1" applyAlignment="1">
      <alignment horizontal="center" wrapText="1"/>
    </xf>
    <xf numFmtId="0" fontId="48" fillId="27" borderId="18" xfId="97" applyFont="1" applyFill="1" applyBorder="1" applyAlignment="1">
      <alignment horizontal="center" wrapText="1"/>
    </xf>
    <xf numFmtId="0" fontId="15" fillId="24" borderId="0" xfId="107" applyFont="1" applyFill="1" applyAlignment="1">
      <alignment horizontal="center"/>
    </xf>
    <xf numFmtId="164" fontId="45" fillId="25" borderId="0" xfId="107" applyNumberFormat="1" applyFont="1" applyFill="1" applyAlignment="1">
      <alignment horizontal="center"/>
    </xf>
    <xf numFmtId="0" fontId="37" fillId="25" borderId="0" xfId="97" applyFont="1" applyFill="1" applyAlignment="1">
      <alignment horizontal="left" wrapText="1"/>
    </xf>
    <xf numFmtId="0" fontId="51" fillId="25" borderId="0" xfId="106" applyFont="1" applyFill="1" applyAlignment="1">
      <alignment horizontal="left" wrapText="1"/>
    </xf>
    <xf numFmtId="0" fontId="51" fillId="25" borderId="0" xfId="106" applyFont="1" applyFill="1" applyAlignment="1">
      <alignment horizontal="left"/>
    </xf>
    <xf numFmtId="0" fontId="15" fillId="24" borderId="13" xfId="97" applyFill="1" applyBorder="1" applyAlignment="1">
      <alignment horizontal="center"/>
    </xf>
    <xf numFmtId="0" fontId="15" fillId="24" borderId="11" xfId="97" applyFill="1" applyBorder="1" applyAlignment="1">
      <alignment horizontal="center"/>
    </xf>
    <xf numFmtId="0" fontId="15" fillId="24" borderId="17" xfId="97" applyFill="1" applyBorder="1" applyAlignment="1">
      <alignment horizontal="center"/>
    </xf>
    <xf numFmtId="0" fontId="50" fillId="28" borderId="23" xfId="97" applyFont="1" applyFill="1" applyBorder="1" applyAlignment="1">
      <alignment horizontal="left"/>
    </xf>
    <xf numFmtId="0" fontId="50" fillId="28" borderId="22" xfId="97" applyFont="1" applyFill="1" applyBorder="1" applyAlignment="1">
      <alignment horizontal="left"/>
    </xf>
    <xf numFmtId="0" fontId="50" fillId="28" borderId="21" xfId="97" applyFont="1" applyFill="1" applyBorder="1" applyAlignment="1">
      <alignment horizontal="left"/>
    </xf>
    <xf numFmtId="0" fontId="42" fillId="25" borderId="23" xfId="97" applyFont="1" applyFill="1" applyBorder="1" applyAlignment="1">
      <alignment horizontal="center" vertical="center" wrapText="1"/>
    </xf>
    <xf numFmtId="0" fontId="42" fillId="25" borderId="22" xfId="97" applyFont="1" applyFill="1" applyBorder="1" applyAlignment="1">
      <alignment horizontal="center" vertical="center" wrapText="1"/>
    </xf>
    <xf numFmtId="0" fontId="42" fillId="25" borderId="21" xfId="97" applyFont="1" applyFill="1" applyBorder="1" applyAlignment="1">
      <alignment horizontal="center" vertical="center" wrapText="1"/>
    </xf>
    <xf numFmtId="0" fontId="49" fillId="25" borderId="23" xfId="97" applyFont="1" applyFill="1" applyBorder="1" applyAlignment="1">
      <alignment horizontal="center" vertical="center" wrapText="1"/>
    </xf>
  </cellXfs>
  <cellStyles count="108">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6" xr:uid="{74F8EDFC-A9DD-4BC1-8378-9B14266C2A1F}"/>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E000000}"/>
    <cellStyle name="Normal 4 11" xfId="104" xr:uid="{1843B6F2-77FC-4922-813C-A83359A9822D}"/>
    <cellStyle name="Normal 4 2" xfId="47" xr:uid="{00000000-0005-0000-0000-00004F000000}"/>
    <cellStyle name="Normal 4 3" xfId="90" xr:uid="{00000000-0005-0000-0000-000050000000}"/>
    <cellStyle name="Normal 4 4" xfId="91" xr:uid="{00000000-0005-0000-0000-000051000000}"/>
    <cellStyle name="Normal 4 5" xfId="92" xr:uid="{00000000-0005-0000-0000-000052000000}"/>
    <cellStyle name="Normal 4 6" xfId="93" xr:uid="{00000000-0005-0000-0000-000053000000}"/>
    <cellStyle name="Normal 4 7" xfId="94" xr:uid="{00000000-0005-0000-0000-000054000000}"/>
    <cellStyle name="Normal 4 8" xfId="95" xr:uid="{00000000-0005-0000-0000-000055000000}"/>
    <cellStyle name="Normal 4 9" xfId="96" xr:uid="{00000000-0005-0000-0000-000056000000}"/>
    <cellStyle name="Normal 5" xfId="97" xr:uid="{00000000-0005-0000-0000-000057000000}"/>
    <cellStyle name="Normal 6" xfId="98" xr:uid="{00000000-0005-0000-0000-000058000000}"/>
    <cellStyle name="Normal 7" xfId="102" xr:uid="{C14920B6-D666-47A5-BE7C-301FDB36115B}"/>
    <cellStyle name="Normal 8" xfId="103" xr:uid="{E8381780-C2FB-4882-9F74-33D5EEB18989}"/>
    <cellStyle name="Normal 9" xfId="107" xr:uid="{85249C5E-CED4-4FFF-B2DF-B17181673248}"/>
    <cellStyle name="Note 2" xfId="5" xr:uid="{00000000-0005-0000-0000-000059000000}"/>
    <cellStyle name="Note 3" xfId="89" xr:uid="{00000000-0005-0000-0000-00005A000000}"/>
    <cellStyle name="Note 4" xfId="42" xr:uid="{00000000-0005-0000-0000-00005B000000}"/>
    <cellStyle name="Note 4 2" xfId="99" xr:uid="{00000000-0005-0000-0000-00005C000000}"/>
    <cellStyle name="Output 2" xfId="84" xr:uid="{00000000-0005-0000-0000-00005D000000}"/>
    <cellStyle name="Output 3" xfId="43" xr:uid="{00000000-0005-0000-0000-00005E000000}"/>
    <cellStyle name="Percent 2" xfId="101" xr:uid="{00000000-0005-0000-0000-00005F000000}"/>
    <cellStyle name="Percent 3" xfId="105" xr:uid="{75E15DAD-CD0A-4F4D-855F-F46040757073}"/>
    <cellStyle name="Title 2" xfId="85" xr:uid="{00000000-0005-0000-0000-000060000000}"/>
    <cellStyle name="Title 3" xfId="44" xr:uid="{00000000-0005-0000-0000-000061000000}"/>
    <cellStyle name="Total 2" xfId="86" xr:uid="{00000000-0005-0000-0000-000062000000}"/>
    <cellStyle name="Total 3" xfId="45" xr:uid="{00000000-0005-0000-0000-000063000000}"/>
    <cellStyle name="Warning Text 2" xfId="87" xr:uid="{00000000-0005-0000-0000-000064000000}"/>
    <cellStyle name="Warning Text 3" xfId="46" xr:uid="{00000000-0005-0000-0000-00006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6B3C2A5B-7A18-43DF-898E-541F937D57B3}"/>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zoomScaleNormal="100" workbookViewId="0">
      <selection activeCell="I6" sqref="I6"/>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57"/>
      <c r="B3" s="57"/>
      <c r="C3" s="57"/>
      <c r="D3" s="4" t="s">
        <v>7</v>
      </c>
      <c r="E3" s="5" t="s">
        <v>8</v>
      </c>
      <c r="F3" s="5" t="s">
        <v>9</v>
      </c>
      <c r="G3" s="5" t="s">
        <v>10</v>
      </c>
      <c r="H3" s="5" t="s">
        <v>11</v>
      </c>
      <c r="I3" s="6" t="s">
        <v>12</v>
      </c>
      <c r="J3" s="2"/>
    </row>
    <row r="4" spans="1:10" x14ac:dyDescent="0.2">
      <c r="A4" s="58" t="s">
        <v>24</v>
      </c>
      <c r="B4" s="58"/>
      <c r="C4" s="58"/>
      <c r="D4" s="24"/>
      <c r="E4" s="24">
        <v>8</v>
      </c>
      <c r="F4" s="24">
        <v>16</v>
      </c>
      <c r="G4" s="24">
        <v>6</v>
      </c>
      <c r="H4" s="24">
        <v>6</v>
      </c>
      <c r="I4" s="7">
        <f t="shared" ref="I4:I9" si="0">SUM(D4:H4)</f>
        <v>36</v>
      </c>
    </row>
    <row r="5" spans="1:10" x14ac:dyDescent="0.2">
      <c r="A5" s="56" t="s">
        <v>25</v>
      </c>
      <c r="B5" s="56"/>
      <c r="C5" s="56"/>
      <c r="D5" s="24"/>
      <c r="E5" s="24">
        <v>8</v>
      </c>
      <c r="F5" s="24">
        <v>4</v>
      </c>
      <c r="G5" s="24">
        <v>2</v>
      </c>
      <c r="H5" s="24">
        <v>2</v>
      </c>
      <c r="I5" s="7">
        <f t="shared" si="0"/>
        <v>16</v>
      </c>
    </row>
    <row r="6" spans="1:10" x14ac:dyDescent="0.2">
      <c r="A6" s="56" t="s">
        <v>26</v>
      </c>
      <c r="B6" s="56"/>
      <c r="C6" s="56"/>
      <c r="D6" s="24"/>
      <c r="E6" s="24">
        <v>4</v>
      </c>
      <c r="F6" s="24">
        <v>4</v>
      </c>
      <c r="G6" s="24">
        <v>4</v>
      </c>
      <c r="H6" s="24">
        <v>6</v>
      </c>
      <c r="I6" s="7">
        <f t="shared" si="0"/>
        <v>18</v>
      </c>
    </row>
    <row r="7" spans="1:10" x14ac:dyDescent="0.2">
      <c r="A7" s="56" t="s">
        <v>27</v>
      </c>
      <c r="B7" s="56"/>
      <c r="C7" s="56"/>
      <c r="D7" s="24"/>
      <c r="E7" s="24">
        <v>4</v>
      </c>
      <c r="F7" s="24">
        <v>4</v>
      </c>
      <c r="G7" s="24">
        <v>4</v>
      </c>
      <c r="H7" s="24">
        <v>2</v>
      </c>
      <c r="I7" s="7">
        <f t="shared" si="0"/>
        <v>14</v>
      </c>
    </row>
    <row r="8" spans="1:10" x14ac:dyDescent="0.2">
      <c r="A8" s="56" t="s">
        <v>28</v>
      </c>
      <c r="B8" s="56"/>
      <c r="C8" s="56"/>
      <c r="D8" s="24"/>
      <c r="E8" s="24">
        <v>4</v>
      </c>
      <c r="F8" s="24">
        <v>4</v>
      </c>
      <c r="G8" s="24">
        <v>2</v>
      </c>
      <c r="H8" s="24">
        <v>2</v>
      </c>
      <c r="I8" s="7">
        <f t="shared" si="0"/>
        <v>12</v>
      </c>
    </row>
    <row r="9" spans="1:10" x14ac:dyDescent="0.2">
      <c r="A9" s="56" t="s">
        <v>29</v>
      </c>
      <c r="B9" s="56"/>
      <c r="C9" s="56"/>
      <c r="D9" s="24"/>
      <c r="E9" s="24">
        <v>8</v>
      </c>
      <c r="F9" s="24">
        <v>12</v>
      </c>
      <c r="G9" s="24">
        <v>6</v>
      </c>
      <c r="H9" s="24">
        <v>6</v>
      </c>
      <c r="I9" s="7">
        <f t="shared" si="0"/>
        <v>32</v>
      </c>
    </row>
  </sheetData>
  <mergeCells count="7">
    <mergeCell ref="A7:C7"/>
    <mergeCell ref="A8:C8"/>
    <mergeCell ref="A9:C9"/>
    <mergeCell ref="A3:C3"/>
    <mergeCell ref="A4:C4"/>
    <mergeCell ref="A5:C5"/>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
  <sheetViews>
    <sheetView workbookViewId="0">
      <selection activeCell="I6" sqref="I6"/>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57"/>
      <c r="B3" s="57"/>
      <c r="C3" s="57"/>
      <c r="D3" s="4" t="s">
        <v>7</v>
      </c>
      <c r="E3" s="5" t="s">
        <v>8</v>
      </c>
      <c r="F3" s="5" t="s">
        <v>9</v>
      </c>
      <c r="G3" s="5" t="s">
        <v>10</v>
      </c>
      <c r="H3" s="5" t="s">
        <v>11</v>
      </c>
      <c r="I3" s="6" t="s">
        <v>12</v>
      </c>
      <c r="J3" s="2"/>
    </row>
    <row r="4" spans="1:10" x14ac:dyDescent="0.2">
      <c r="A4" s="58" t="s">
        <v>24</v>
      </c>
      <c r="B4" s="58"/>
      <c r="C4" s="58"/>
      <c r="D4" s="24"/>
      <c r="E4">
        <v>16</v>
      </c>
      <c r="F4">
        <v>16</v>
      </c>
      <c r="G4">
        <v>8</v>
      </c>
      <c r="H4">
        <v>8</v>
      </c>
      <c r="I4" s="7">
        <f t="shared" ref="I4:I9" si="0">SUM(D4:H4)</f>
        <v>48</v>
      </c>
    </row>
    <row r="5" spans="1:10" x14ac:dyDescent="0.2">
      <c r="A5" s="56" t="s">
        <v>25</v>
      </c>
      <c r="B5" s="56"/>
      <c r="C5" s="56"/>
      <c r="D5" s="24"/>
      <c r="E5">
        <v>8</v>
      </c>
      <c r="F5">
        <v>8</v>
      </c>
      <c r="G5">
        <v>8</v>
      </c>
      <c r="H5">
        <v>6</v>
      </c>
      <c r="I5" s="7">
        <f t="shared" si="0"/>
        <v>30</v>
      </c>
    </row>
    <row r="6" spans="1:10" x14ac:dyDescent="0.2">
      <c r="A6" s="56" t="s">
        <v>26</v>
      </c>
      <c r="B6" s="56"/>
      <c r="C6" s="56"/>
      <c r="D6" s="24"/>
      <c r="E6">
        <v>12</v>
      </c>
      <c r="F6">
        <v>12</v>
      </c>
      <c r="G6">
        <v>8</v>
      </c>
      <c r="H6">
        <v>6</v>
      </c>
      <c r="I6" s="7">
        <f t="shared" si="0"/>
        <v>38</v>
      </c>
    </row>
    <row r="7" spans="1:10" x14ac:dyDescent="0.2">
      <c r="A7" s="56" t="s">
        <v>27</v>
      </c>
      <c r="B7" s="56"/>
      <c r="C7" s="56"/>
      <c r="D7" s="24"/>
      <c r="E7">
        <v>12</v>
      </c>
      <c r="F7">
        <v>12</v>
      </c>
      <c r="G7">
        <v>8</v>
      </c>
      <c r="H7">
        <v>4</v>
      </c>
      <c r="I7" s="7">
        <f t="shared" si="0"/>
        <v>36</v>
      </c>
    </row>
    <row r="8" spans="1:10" x14ac:dyDescent="0.2">
      <c r="A8" s="56" t="s">
        <v>28</v>
      </c>
      <c r="B8" s="56"/>
      <c r="C8" s="56"/>
      <c r="D8" s="24"/>
      <c r="E8">
        <v>8</v>
      </c>
      <c r="F8">
        <v>12</v>
      </c>
      <c r="G8">
        <v>8</v>
      </c>
      <c r="H8">
        <v>4</v>
      </c>
      <c r="I8" s="7">
        <f t="shared" si="0"/>
        <v>32</v>
      </c>
    </row>
    <row r="9" spans="1:10" x14ac:dyDescent="0.2">
      <c r="A9" s="56" t="s">
        <v>29</v>
      </c>
      <c r="B9" s="56"/>
      <c r="C9" s="56"/>
      <c r="D9" s="24"/>
      <c r="E9">
        <v>16</v>
      </c>
      <c r="F9">
        <v>16</v>
      </c>
      <c r="G9">
        <v>6</v>
      </c>
      <c r="H9">
        <v>8</v>
      </c>
      <c r="I9" s="7">
        <f t="shared" si="0"/>
        <v>46</v>
      </c>
    </row>
  </sheetData>
  <mergeCells count="7">
    <mergeCell ref="A7:C7"/>
    <mergeCell ref="A8:C8"/>
    <mergeCell ref="A9:C9"/>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
  <sheetViews>
    <sheetView workbookViewId="0">
      <selection activeCell="I24" sqref="I24"/>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57"/>
      <c r="B3" s="57"/>
      <c r="C3" s="57"/>
      <c r="D3" s="4" t="s">
        <v>7</v>
      </c>
      <c r="E3" s="5" t="s">
        <v>8</v>
      </c>
      <c r="F3" s="5" t="s">
        <v>9</v>
      </c>
      <c r="G3" s="5" t="s">
        <v>10</v>
      </c>
      <c r="H3" s="5" t="s">
        <v>11</v>
      </c>
      <c r="I3" s="6" t="s">
        <v>12</v>
      </c>
      <c r="J3" s="2"/>
    </row>
    <row r="4" spans="1:10" x14ac:dyDescent="0.2">
      <c r="A4" s="58" t="s">
        <v>24</v>
      </c>
      <c r="B4" s="58"/>
      <c r="C4" s="58"/>
      <c r="D4" s="24"/>
      <c r="E4" s="24">
        <v>16</v>
      </c>
      <c r="F4" s="24">
        <v>16</v>
      </c>
      <c r="G4" s="24">
        <v>8</v>
      </c>
      <c r="H4" s="24">
        <v>6</v>
      </c>
      <c r="I4" s="7">
        <f t="shared" ref="I4:I9" si="0">SUM(D4:H4)</f>
        <v>46</v>
      </c>
    </row>
    <row r="5" spans="1:10" x14ac:dyDescent="0.2">
      <c r="A5" s="56" t="s">
        <v>25</v>
      </c>
      <c r="B5" s="56"/>
      <c r="C5" s="56"/>
      <c r="D5" s="24"/>
      <c r="E5" s="24">
        <v>8</v>
      </c>
      <c r="F5" s="24">
        <v>6</v>
      </c>
      <c r="G5" s="24">
        <v>8</v>
      </c>
      <c r="H5" s="24">
        <v>5</v>
      </c>
      <c r="I5" s="7">
        <f t="shared" si="0"/>
        <v>27</v>
      </c>
    </row>
    <row r="6" spans="1:10" x14ac:dyDescent="0.2">
      <c r="A6" s="56" t="s">
        <v>26</v>
      </c>
      <c r="B6" s="56"/>
      <c r="C6" s="56"/>
      <c r="D6" s="24"/>
      <c r="E6" s="24">
        <v>4</v>
      </c>
      <c r="F6" s="24">
        <v>4</v>
      </c>
      <c r="G6" s="24">
        <v>6</v>
      </c>
      <c r="H6" s="24">
        <v>5.4</v>
      </c>
      <c r="I6" s="7">
        <f t="shared" si="0"/>
        <v>19.399999999999999</v>
      </c>
    </row>
    <row r="7" spans="1:10" x14ac:dyDescent="0.2">
      <c r="A7" s="56" t="s">
        <v>27</v>
      </c>
      <c r="B7" s="56"/>
      <c r="C7" s="56"/>
      <c r="D7" s="24"/>
      <c r="E7" s="24">
        <v>8</v>
      </c>
      <c r="F7" s="24">
        <v>4</v>
      </c>
      <c r="G7" s="24">
        <v>8</v>
      </c>
      <c r="H7" s="24">
        <v>5</v>
      </c>
      <c r="I7" s="7">
        <f t="shared" si="0"/>
        <v>25</v>
      </c>
    </row>
    <row r="8" spans="1:10" x14ac:dyDescent="0.2">
      <c r="A8" s="56" t="s">
        <v>28</v>
      </c>
      <c r="B8" s="56"/>
      <c r="C8" s="56"/>
      <c r="D8" s="24"/>
      <c r="E8" s="24">
        <v>4</v>
      </c>
      <c r="F8" s="24">
        <v>6</v>
      </c>
      <c r="G8" s="24">
        <v>6</v>
      </c>
      <c r="H8" s="24">
        <v>2</v>
      </c>
      <c r="I8" s="7">
        <f t="shared" si="0"/>
        <v>18</v>
      </c>
    </row>
    <row r="9" spans="1:10" x14ac:dyDescent="0.2">
      <c r="A9" s="56" t="s">
        <v>29</v>
      </c>
      <c r="B9" s="56"/>
      <c r="C9" s="56"/>
      <c r="D9" s="24"/>
      <c r="E9" s="24">
        <v>16</v>
      </c>
      <c r="F9" s="24">
        <v>16</v>
      </c>
      <c r="G9" s="24">
        <v>8.8000000000000007</v>
      </c>
      <c r="H9" s="24">
        <v>8</v>
      </c>
      <c r="I9" s="7">
        <f t="shared" si="0"/>
        <v>48.8</v>
      </c>
    </row>
    <row r="10" spans="1:10" x14ac:dyDescent="0.2">
      <c r="A10" s="56"/>
      <c r="B10" s="56"/>
      <c r="C10" s="56"/>
      <c r="D10" s="24"/>
      <c r="E10" s="24"/>
      <c r="F10" s="24"/>
      <c r="G10" s="24"/>
      <c r="H10" s="24"/>
      <c r="I10"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
  <sheetViews>
    <sheetView workbookViewId="0">
      <selection activeCell="I10" sqref="I10"/>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57"/>
      <c r="B3" s="57"/>
      <c r="C3" s="57"/>
      <c r="D3" s="4" t="s">
        <v>7</v>
      </c>
      <c r="E3" s="5" t="s">
        <v>8</v>
      </c>
      <c r="F3" s="5" t="s">
        <v>9</v>
      </c>
      <c r="G3" s="5" t="s">
        <v>10</v>
      </c>
      <c r="H3" s="5" t="s">
        <v>11</v>
      </c>
      <c r="I3" s="6" t="s">
        <v>12</v>
      </c>
      <c r="J3" s="2"/>
    </row>
    <row r="4" spans="1:10" x14ac:dyDescent="0.2">
      <c r="A4" s="58" t="s">
        <v>24</v>
      </c>
      <c r="B4" s="58"/>
      <c r="C4" s="58"/>
      <c r="D4" s="24"/>
      <c r="E4" s="24">
        <v>4</v>
      </c>
      <c r="F4" s="24">
        <v>20</v>
      </c>
      <c r="G4" s="24">
        <v>2</v>
      </c>
      <c r="H4" s="24">
        <v>10</v>
      </c>
      <c r="I4" s="7">
        <f t="shared" ref="I4:I9" si="0">SUM(D4:H4)</f>
        <v>36</v>
      </c>
    </row>
    <row r="5" spans="1:10" x14ac:dyDescent="0.2">
      <c r="A5" s="56" t="s">
        <v>25</v>
      </c>
      <c r="B5" s="56"/>
      <c r="C5" s="56"/>
      <c r="D5" s="24"/>
      <c r="E5" s="24">
        <v>8</v>
      </c>
      <c r="F5" s="24">
        <v>4</v>
      </c>
      <c r="G5" s="24">
        <v>4</v>
      </c>
      <c r="H5" s="24">
        <v>6</v>
      </c>
      <c r="I5" s="7">
        <f t="shared" si="0"/>
        <v>22</v>
      </c>
    </row>
    <row r="6" spans="1:10" x14ac:dyDescent="0.2">
      <c r="A6" s="56" t="s">
        <v>26</v>
      </c>
      <c r="B6" s="56"/>
      <c r="C6" s="56"/>
      <c r="D6" s="24"/>
      <c r="E6" s="24">
        <v>4</v>
      </c>
      <c r="F6" s="24">
        <v>4</v>
      </c>
      <c r="G6" s="24">
        <v>6</v>
      </c>
      <c r="H6" s="24">
        <v>6</v>
      </c>
      <c r="I6" s="7">
        <f t="shared" si="0"/>
        <v>20</v>
      </c>
    </row>
    <row r="7" spans="1:10" x14ac:dyDescent="0.2">
      <c r="A7" s="56" t="s">
        <v>27</v>
      </c>
      <c r="B7" s="56"/>
      <c r="C7" s="56"/>
      <c r="D7" s="24"/>
      <c r="E7" s="24">
        <v>12</v>
      </c>
      <c r="F7" s="24">
        <v>4</v>
      </c>
      <c r="G7" s="24">
        <v>6</v>
      </c>
      <c r="H7" s="24">
        <v>6</v>
      </c>
      <c r="I7" s="7">
        <f t="shared" si="0"/>
        <v>28</v>
      </c>
    </row>
    <row r="8" spans="1:10" x14ac:dyDescent="0.2">
      <c r="A8" s="56" t="s">
        <v>28</v>
      </c>
      <c r="B8" s="56"/>
      <c r="C8" s="56"/>
      <c r="D8" s="24"/>
      <c r="E8" s="24">
        <v>4</v>
      </c>
      <c r="F8" s="24">
        <v>4</v>
      </c>
      <c r="G8" s="24">
        <v>2</v>
      </c>
      <c r="H8" s="24">
        <v>2</v>
      </c>
      <c r="I8" s="7">
        <f t="shared" si="0"/>
        <v>12</v>
      </c>
    </row>
    <row r="9" spans="1:10" x14ac:dyDescent="0.2">
      <c r="A9" s="56" t="s">
        <v>29</v>
      </c>
      <c r="B9" s="56"/>
      <c r="C9" s="56"/>
      <c r="D9" s="24"/>
      <c r="E9" s="24">
        <v>12</v>
      </c>
      <c r="F9" s="24">
        <v>4</v>
      </c>
      <c r="G9" s="24">
        <v>8</v>
      </c>
      <c r="H9" s="24">
        <v>8</v>
      </c>
      <c r="I9" s="7">
        <f t="shared" si="0"/>
        <v>32</v>
      </c>
    </row>
    <row r="10" spans="1:10" x14ac:dyDescent="0.2">
      <c r="A10" s="56"/>
      <c r="B10" s="56"/>
      <c r="C10" s="56"/>
      <c r="D10" s="24"/>
      <c r="E10" s="24"/>
      <c r="F10" s="24"/>
      <c r="G10" s="24"/>
      <c r="H10" s="24"/>
      <c r="I10"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9"/>
  <sheetViews>
    <sheetView workbookViewId="0">
      <selection activeCell="K29" sqref="K29"/>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57"/>
      <c r="B3" s="57"/>
      <c r="C3" s="57"/>
      <c r="D3" s="4" t="s">
        <v>7</v>
      </c>
      <c r="E3" s="5" t="s">
        <v>8</v>
      </c>
      <c r="F3" s="5" t="s">
        <v>9</v>
      </c>
      <c r="G3" s="5" t="s">
        <v>10</v>
      </c>
      <c r="H3" s="5" t="s">
        <v>11</v>
      </c>
      <c r="I3" s="6" t="s">
        <v>12</v>
      </c>
      <c r="J3" s="2"/>
    </row>
    <row r="4" spans="1:10" x14ac:dyDescent="0.2">
      <c r="A4" s="58" t="s">
        <v>24</v>
      </c>
      <c r="B4" s="58"/>
      <c r="C4" s="58"/>
      <c r="D4" s="24">
        <v>32</v>
      </c>
      <c r="E4" s="24">
        <v>12</v>
      </c>
      <c r="F4" s="24">
        <v>16</v>
      </c>
      <c r="G4" s="24">
        <v>6</v>
      </c>
      <c r="H4" s="24">
        <v>8</v>
      </c>
      <c r="I4" s="7">
        <f t="shared" ref="I4:I9" si="0">SUM(E4:H4)</f>
        <v>42</v>
      </c>
    </row>
    <row r="5" spans="1:10" x14ac:dyDescent="0.2">
      <c r="A5" s="56" t="s">
        <v>25</v>
      </c>
      <c r="B5" s="56"/>
      <c r="C5" s="56"/>
      <c r="D5" s="24">
        <v>16</v>
      </c>
      <c r="E5" s="24">
        <v>4</v>
      </c>
      <c r="F5" s="24">
        <v>4</v>
      </c>
      <c r="G5" s="24">
        <v>2</v>
      </c>
      <c r="H5" s="24">
        <v>2</v>
      </c>
      <c r="I5" s="7">
        <f t="shared" si="0"/>
        <v>12</v>
      </c>
    </row>
    <row r="6" spans="1:10" x14ac:dyDescent="0.2">
      <c r="A6" s="56" t="s">
        <v>26</v>
      </c>
      <c r="B6" s="56"/>
      <c r="C6" s="56"/>
      <c r="D6" s="24">
        <v>16</v>
      </c>
      <c r="E6" s="24">
        <v>8</v>
      </c>
      <c r="F6" s="24">
        <v>4</v>
      </c>
      <c r="G6" s="24">
        <v>4</v>
      </c>
      <c r="H6" s="24">
        <v>4</v>
      </c>
      <c r="I6" s="7">
        <f t="shared" si="0"/>
        <v>20</v>
      </c>
    </row>
    <row r="7" spans="1:10" x14ac:dyDescent="0.2">
      <c r="A7" s="56" t="s">
        <v>27</v>
      </c>
      <c r="B7" s="56"/>
      <c r="C7" s="56"/>
      <c r="D7" s="24">
        <v>16</v>
      </c>
      <c r="E7" s="24">
        <v>8</v>
      </c>
      <c r="F7" s="24">
        <v>4</v>
      </c>
      <c r="G7" s="24">
        <v>4</v>
      </c>
      <c r="H7" s="24">
        <v>2</v>
      </c>
      <c r="I7" s="7">
        <f t="shared" si="0"/>
        <v>18</v>
      </c>
    </row>
    <row r="8" spans="1:10" x14ac:dyDescent="0.2">
      <c r="A8" s="56" t="s">
        <v>28</v>
      </c>
      <c r="B8" s="56"/>
      <c r="C8" s="56"/>
      <c r="D8" s="24">
        <v>32</v>
      </c>
      <c r="E8" s="24">
        <v>4</v>
      </c>
      <c r="F8" s="24">
        <v>4</v>
      </c>
      <c r="G8" s="24">
        <v>2</v>
      </c>
      <c r="H8" s="24">
        <v>2</v>
      </c>
      <c r="I8" s="7">
        <f t="shared" si="0"/>
        <v>12</v>
      </c>
    </row>
    <row r="9" spans="1:10" x14ac:dyDescent="0.2">
      <c r="A9" s="56" t="s">
        <v>29</v>
      </c>
      <c r="B9" s="56"/>
      <c r="C9" s="56"/>
      <c r="D9" s="24">
        <v>16</v>
      </c>
      <c r="E9" s="24">
        <v>12</v>
      </c>
      <c r="F9" s="24">
        <v>8</v>
      </c>
      <c r="G9" s="24">
        <v>6</v>
      </c>
      <c r="H9" s="24">
        <v>6</v>
      </c>
      <c r="I9" s="7">
        <f t="shared" si="0"/>
        <v>32</v>
      </c>
    </row>
  </sheetData>
  <mergeCells count="7">
    <mergeCell ref="A7:C7"/>
    <mergeCell ref="A8:C8"/>
    <mergeCell ref="A9:C9"/>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2"/>
  <sheetViews>
    <sheetView workbookViewId="0">
      <selection activeCell="I25" sqref="I25"/>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13</v>
      </c>
      <c r="B1" s="9"/>
      <c r="C1" s="9"/>
      <c r="D1" s="9"/>
      <c r="E1" s="9"/>
      <c r="F1" s="9"/>
      <c r="G1" s="9"/>
      <c r="H1" s="9"/>
      <c r="I1" s="11"/>
      <c r="J1" s="11"/>
    </row>
    <row r="2" spans="1:15" ht="6" customHeight="1" x14ac:dyDescent="0.25">
      <c r="A2" s="9"/>
      <c r="B2" s="9"/>
      <c r="C2" s="9"/>
      <c r="D2" s="9"/>
      <c r="E2" s="9"/>
      <c r="F2" s="9"/>
      <c r="G2" s="9"/>
      <c r="H2" s="9"/>
      <c r="I2" s="11"/>
      <c r="J2" s="11"/>
    </row>
    <row r="3" spans="1:15" ht="15.75" x14ac:dyDescent="0.25">
      <c r="A3" s="60" t="s">
        <v>23</v>
      </c>
      <c r="B3" s="60"/>
      <c r="C3" s="60"/>
      <c r="D3" s="60"/>
      <c r="E3" s="60"/>
      <c r="F3" s="60"/>
      <c r="G3" s="60"/>
      <c r="H3" s="60"/>
      <c r="I3" s="11"/>
      <c r="J3" s="11"/>
    </row>
    <row r="4" spans="1:15" x14ac:dyDescent="0.2">
      <c r="A4" s="10"/>
      <c r="B4" s="10"/>
      <c r="C4" s="10"/>
      <c r="D4" s="10"/>
      <c r="E4" s="10"/>
      <c r="F4" s="10"/>
      <c r="G4" s="10"/>
      <c r="H4" s="10"/>
    </row>
    <row r="5" spans="1:15" ht="15.75" x14ac:dyDescent="0.25">
      <c r="G5" s="59" t="s">
        <v>19</v>
      </c>
      <c r="H5" s="59"/>
      <c r="I5" s="11"/>
      <c r="J5" s="11"/>
      <c r="K5" s="59" t="s">
        <v>20</v>
      </c>
      <c r="L5" s="59"/>
      <c r="M5" s="11"/>
      <c r="N5" s="59" t="s">
        <v>21</v>
      </c>
      <c r="O5" s="59"/>
    </row>
    <row r="6" spans="1:15" s="16" customFormat="1" ht="135" customHeight="1" x14ac:dyDescent="0.2">
      <c r="A6" s="13"/>
      <c r="B6" s="14" t="s">
        <v>2</v>
      </c>
      <c r="C6" s="14" t="s">
        <v>3</v>
      </c>
      <c r="D6" s="14" t="s">
        <v>4</v>
      </c>
      <c r="E6" s="14" t="s">
        <v>5</v>
      </c>
      <c r="F6" s="15" t="s">
        <v>6</v>
      </c>
      <c r="G6" s="14" t="s">
        <v>14</v>
      </c>
      <c r="H6" s="26" t="s">
        <v>15</v>
      </c>
      <c r="J6" s="15" t="str">
        <f>F6</f>
        <v>Evaluator 5</v>
      </c>
      <c r="K6" s="14" t="s">
        <v>17</v>
      </c>
      <c r="L6" s="26" t="s">
        <v>16</v>
      </c>
      <c r="N6" s="14" t="s">
        <v>1</v>
      </c>
      <c r="O6" s="26" t="s">
        <v>18</v>
      </c>
    </row>
    <row r="7" spans="1:15" s="23" customFormat="1" ht="16.5" customHeight="1" x14ac:dyDescent="0.2">
      <c r="A7" s="27" t="str">
        <f>'Evaluator 5'!A4:D4</f>
        <v>Accenture</v>
      </c>
      <c r="B7" s="28">
        <f>'Evaluator 1'!I4</f>
        <v>36</v>
      </c>
      <c r="C7" s="28">
        <f>'Evaluator 2'!I4</f>
        <v>48</v>
      </c>
      <c r="D7" s="28">
        <f>'Evaluator 3'!I4</f>
        <v>46</v>
      </c>
      <c r="E7" s="28">
        <f>'Evaluator 4'!I4</f>
        <v>36</v>
      </c>
      <c r="F7" s="29">
        <f>'Evaluator 5'!I4</f>
        <v>42</v>
      </c>
      <c r="G7" s="28">
        <f>AVERAGE(B7:F7)</f>
        <v>41.6</v>
      </c>
      <c r="H7" s="30">
        <f t="shared" ref="H7:H12" si="0">RANK(G7,$G$7:$G$12,0)</f>
        <v>1</v>
      </c>
      <c r="J7" s="31">
        <f>'Evaluator 5'!D4</f>
        <v>32</v>
      </c>
      <c r="K7" s="28">
        <f>AVERAGE(J7)</f>
        <v>32</v>
      </c>
      <c r="L7" s="30">
        <f t="shared" ref="L7:L12" si="1">RANK(K7,$K$7:$K$12,0)</f>
        <v>1</v>
      </c>
      <c r="N7" s="32">
        <f>G7+K7</f>
        <v>73.599999999999994</v>
      </c>
      <c r="O7" s="30">
        <f t="shared" ref="O7:O12" si="2">RANK(N7,$N$7:$N$12,0)</f>
        <v>1</v>
      </c>
    </row>
    <row r="8" spans="1:15" ht="16.5" customHeight="1" x14ac:dyDescent="0.2">
      <c r="A8" s="21" t="str">
        <f>'Evaluator 5'!A5:D5</f>
        <v>Alpha Co Marketing &amp; Media</v>
      </c>
      <c r="B8" s="17">
        <f>'Evaluator 1'!I5</f>
        <v>16</v>
      </c>
      <c r="C8" s="17">
        <f>'Evaluator 2'!I5</f>
        <v>30</v>
      </c>
      <c r="D8" s="17">
        <f>'Evaluator 3'!I5</f>
        <v>27</v>
      </c>
      <c r="E8" s="17">
        <f>'Evaluator 4'!I5</f>
        <v>22</v>
      </c>
      <c r="F8" s="18">
        <f>'Evaluator 5'!I5</f>
        <v>12</v>
      </c>
      <c r="G8" s="17">
        <f t="shared" ref="G8:G12" si="3">AVERAGE(B8:F8)</f>
        <v>21.4</v>
      </c>
      <c r="H8" s="25">
        <f t="shared" si="0"/>
        <v>5</v>
      </c>
      <c r="J8" s="19">
        <f>'Evaluator 5'!D5</f>
        <v>16</v>
      </c>
      <c r="K8" s="17">
        <f t="shared" ref="K8:K12" si="4">AVERAGE(J8)</f>
        <v>16</v>
      </c>
      <c r="L8" s="25">
        <f t="shared" si="1"/>
        <v>3</v>
      </c>
      <c r="N8" s="20">
        <f t="shared" ref="N8:N12" si="5">G8+K8</f>
        <v>37.4</v>
      </c>
      <c r="O8" s="25">
        <f t="shared" si="2"/>
        <v>6</v>
      </c>
    </row>
    <row r="9" spans="1:15" ht="16.5" customHeight="1" x14ac:dyDescent="0.2">
      <c r="A9" s="21" t="str">
        <f>'Evaluator 5'!A6:D6</f>
        <v>Outreach Strategists</v>
      </c>
      <c r="B9" s="17">
        <f>'Evaluator 1'!I6</f>
        <v>18</v>
      </c>
      <c r="C9" s="17">
        <f>'Evaluator 2'!I6</f>
        <v>38</v>
      </c>
      <c r="D9" s="17">
        <f>'Evaluator 3'!I6</f>
        <v>19.399999999999999</v>
      </c>
      <c r="E9" s="17">
        <f>'Evaluator 4'!I6</f>
        <v>20</v>
      </c>
      <c r="F9" s="18">
        <f>'Evaluator 5'!I6</f>
        <v>20</v>
      </c>
      <c r="G9" s="17">
        <f t="shared" si="3"/>
        <v>23.080000000000002</v>
      </c>
      <c r="H9" s="25">
        <f t="shared" si="0"/>
        <v>4</v>
      </c>
      <c r="J9" s="19">
        <f>'Evaluator 5'!D6</f>
        <v>16</v>
      </c>
      <c r="K9" s="17">
        <f t="shared" si="4"/>
        <v>16</v>
      </c>
      <c r="L9" s="25">
        <f t="shared" si="1"/>
        <v>3</v>
      </c>
      <c r="N9" s="20">
        <f t="shared" si="5"/>
        <v>39.08</v>
      </c>
      <c r="O9" s="25">
        <f t="shared" si="2"/>
        <v>5</v>
      </c>
    </row>
    <row r="10" spans="1:15" x14ac:dyDescent="0.2">
      <c r="A10" s="21" t="str">
        <f>'Evaluator 5'!A7:D7</f>
        <v>RLM</v>
      </c>
      <c r="B10" s="17">
        <f>'Evaluator 1'!I7</f>
        <v>14</v>
      </c>
      <c r="C10" s="17">
        <f>'Evaluator 2'!I7</f>
        <v>36</v>
      </c>
      <c r="D10" s="17">
        <f>'Evaluator 3'!I7</f>
        <v>25</v>
      </c>
      <c r="E10" s="17">
        <f>'Evaluator 4'!I7</f>
        <v>28</v>
      </c>
      <c r="F10" s="18">
        <f>'Evaluator 5'!I7</f>
        <v>18</v>
      </c>
      <c r="G10" s="17">
        <f t="shared" si="3"/>
        <v>24.2</v>
      </c>
      <c r="H10" s="25">
        <f t="shared" si="0"/>
        <v>3</v>
      </c>
      <c r="J10" s="19">
        <f>'Evaluator 5'!D7</f>
        <v>16</v>
      </c>
      <c r="K10" s="17">
        <f t="shared" si="4"/>
        <v>16</v>
      </c>
      <c r="L10" s="25">
        <f t="shared" si="1"/>
        <v>3</v>
      </c>
      <c r="N10" s="20">
        <f t="shared" si="5"/>
        <v>40.200000000000003</v>
      </c>
      <c r="O10" s="25">
        <f t="shared" si="2"/>
        <v>4</v>
      </c>
    </row>
    <row r="11" spans="1:15" x14ac:dyDescent="0.2">
      <c r="A11" s="21" t="str">
        <f>'Evaluator 5'!A8:D8</f>
        <v>The Focus Group</v>
      </c>
      <c r="B11" s="17">
        <f>'Evaluator 1'!I8</f>
        <v>12</v>
      </c>
      <c r="C11" s="17">
        <f>'Evaluator 2'!I8</f>
        <v>32</v>
      </c>
      <c r="D11" s="17">
        <f>'Evaluator 3'!I8</f>
        <v>18</v>
      </c>
      <c r="E11" s="17">
        <f>'Evaluator 4'!I8</f>
        <v>12</v>
      </c>
      <c r="F11" s="18">
        <f>'Evaluator 5'!I8</f>
        <v>12</v>
      </c>
      <c r="G11" s="17">
        <f t="shared" si="3"/>
        <v>17.2</v>
      </c>
      <c r="H11" s="25">
        <f t="shared" si="0"/>
        <v>6</v>
      </c>
      <c r="J11" s="19">
        <f>'Evaluator 5'!D8</f>
        <v>32</v>
      </c>
      <c r="K11" s="17">
        <f t="shared" si="4"/>
        <v>32</v>
      </c>
      <c r="L11" s="25">
        <f t="shared" si="1"/>
        <v>1</v>
      </c>
      <c r="N11" s="20">
        <f t="shared" si="5"/>
        <v>49.2</v>
      </c>
      <c r="O11" s="25">
        <f t="shared" si="2"/>
        <v>3</v>
      </c>
    </row>
    <row r="12" spans="1:15" x14ac:dyDescent="0.2">
      <c r="A12" s="21" t="str">
        <f>'Evaluator 5'!A9:D9</f>
        <v>Vision Point Marketing</v>
      </c>
      <c r="B12" s="17">
        <f>'Evaluator 1'!I9</f>
        <v>32</v>
      </c>
      <c r="C12" s="17">
        <f>'Evaluator 2'!I9</f>
        <v>46</v>
      </c>
      <c r="D12" s="17">
        <f>'Evaluator 3'!I9</f>
        <v>48.8</v>
      </c>
      <c r="E12" s="17">
        <f>'Evaluator 4'!I9</f>
        <v>32</v>
      </c>
      <c r="F12" s="18">
        <f>'Evaluator 5'!I9</f>
        <v>32</v>
      </c>
      <c r="G12" s="17">
        <f t="shared" si="3"/>
        <v>38.160000000000004</v>
      </c>
      <c r="H12" s="25">
        <f t="shared" si="0"/>
        <v>2</v>
      </c>
      <c r="J12" s="19">
        <f>'Evaluator 5'!D9</f>
        <v>16</v>
      </c>
      <c r="K12" s="17">
        <f t="shared" si="4"/>
        <v>16</v>
      </c>
      <c r="L12" s="25">
        <f t="shared" si="1"/>
        <v>3</v>
      </c>
      <c r="N12" s="20">
        <f t="shared" si="5"/>
        <v>54.160000000000004</v>
      </c>
      <c r="O12" s="25">
        <f t="shared" si="2"/>
        <v>2</v>
      </c>
    </row>
    <row r="31" spans="1:1" x14ac:dyDescent="0.2">
      <c r="A31" s="22" t="s">
        <v>22</v>
      </c>
    </row>
    <row r="32" spans="1:1" x14ac:dyDescent="0.2">
      <c r="A32" s="22"/>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03FA-FF3C-431D-A926-2FEC64DF7C2B}">
  <dimension ref="A1:P51"/>
  <sheetViews>
    <sheetView tabSelected="1" zoomScaleNormal="100" workbookViewId="0">
      <selection activeCell="B14" sqref="B14:D14"/>
    </sheetView>
  </sheetViews>
  <sheetFormatPr defaultColWidth="9.140625" defaultRowHeight="12.75" x14ac:dyDescent="0.2"/>
  <cols>
    <col min="1" max="1" width="20.7109375" style="33" customWidth="1"/>
    <col min="2" max="16" width="9.5703125" style="33" customWidth="1"/>
    <col min="17" max="16384" width="9.140625" style="33"/>
  </cols>
  <sheetData>
    <row r="1" spans="1:16" ht="15.75" customHeight="1" x14ac:dyDescent="0.25">
      <c r="A1" s="61" t="s">
        <v>50</v>
      </c>
      <c r="B1" s="61"/>
      <c r="C1" s="61"/>
      <c r="D1" s="61"/>
      <c r="E1" s="61"/>
      <c r="F1" s="61"/>
      <c r="G1" s="61"/>
      <c r="H1" s="61"/>
      <c r="I1" s="61"/>
      <c r="J1" s="55"/>
    </row>
    <row r="2" spans="1:16" ht="15.75" x14ac:dyDescent="0.25">
      <c r="A2" s="62" t="s">
        <v>23</v>
      </c>
      <c r="B2" s="62"/>
      <c r="C2" s="62"/>
      <c r="D2" s="62"/>
      <c r="E2" s="62"/>
      <c r="F2" s="62"/>
      <c r="G2" s="62"/>
      <c r="H2" s="62"/>
      <c r="I2" s="62"/>
      <c r="J2" s="54"/>
    </row>
    <row r="3" spans="1:16" x14ac:dyDescent="0.2">
      <c r="A3" s="53" t="s">
        <v>49</v>
      </c>
      <c r="B3" s="66"/>
      <c r="C3" s="66"/>
      <c r="D3" s="66"/>
    </row>
    <row r="4" spans="1:16" ht="15" customHeight="1" x14ac:dyDescent="0.2">
      <c r="A4" s="53" t="s">
        <v>48</v>
      </c>
      <c r="B4" s="67" t="s">
        <v>47</v>
      </c>
      <c r="C4" s="67"/>
      <c r="D4" s="67"/>
      <c r="E4" s="52"/>
    </row>
    <row r="5" spans="1:16" ht="20.25" customHeight="1" x14ac:dyDescent="0.25">
      <c r="A5" s="69" t="s">
        <v>46</v>
      </c>
      <c r="B5" s="69"/>
      <c r="C5" s="51"/>
      <c r="D5" s="51"/>
      <c r="E5" s="51"/>
      <c r="F5" s="51"/>
      <c r="G5" s="51"/>
    </row>
    <row r="6" spans="1:16" ht="27" customHeight="1" thickBot="1" x14ac:dyDescent="0.25">
      <c r="A6" s="48"/>
      <c r="B6" s="68" t="s">
        <v>45</v>
      </c>
      <c r="C6" s="68"/>
      <c r="D6" s="68"/>
      <c r="E6" s="68"/>
      <c r="F6" s="68"/>
      <c r="G6" s="68"/>
      <c r="H6" s="68"/>
      <c r="I6" s="68"/>
    </row>
    <row r="7" spans="1:16" ht="20.25" customHeight="1" x14ac:dyDescent="0.25">
      <c r="A7" s="70" t="s">
        <v>44</v>
      </c>
      <c r="B7" s="70"/>
      <c r="C7" s="50"/>
      <c r="D7" s="49"/>
      <c r="E7" s="49"/>
      <c r="F7" s="49"/>
      <c r="G7" s="49"/>
    </row>
    <row r="8" spans="1:16" ht="27" customHeight="1" thickBot="1" x14ac:dyDescent="0.25">
      <c r="A8" s="48"/>
      <c r="B8" s="68" t="s">
        <v>43</v>
      </c>
      <c r="C8" s="68"/>
      <c r="D8" s="68"/>
      <c r="E8" s="68"/>
      <c r="F8" s="68"/>
      <c r="G8" s="68"/>
      <c r="H8" s="68"/>
      <c r="I8" s="68"/>
    </row>
    <row r="9" spans="1:16" ht="15" customHeight="1" x14ac:dyDescent="0.2"/>
    <row r="10" spans="1:16" ht="15" customHeight="1" x14ac:dyDescent="0.2"/>
    <row r="11" spans="1:16" ht="11.25" customHeight="1" thickBot="1" x14ac:dyDescent="0.25"/>
    <row r="12" spans="1:16" s="47" customFormat="1" ht="13.5" thickBot="1" x14ac:dyDescent="0.25">
      <c r="B12" s="74" t="s">
        <v>42</v>
      </c>
      <c r="C12" s="75"/>
      <c r="D12" s="76"/>
      <c r="E12" s="74" t="s">
        <v>41</v>
      </c>
      <c r="F12" s="75"/>
      <c r="G12" s="76"/>
      <c r="H12" s="74" t="s">
        <v>40</v>
      </c>
      <c r="I12" s="75"/>
      <c r="J12" s="76"/>
      <c r="K12" s="74" t="s">
        <v>39</v>
      </c>
      <c r="L12" s="75"/>
      <c r="M12" s="76"/>
      <c r="N12" s="74" t="s">
        <v>38</v>
      </c>
      <c r="O12" s="75"/>
      <c r="P12" s="76"/>
    </row>
    <row r="13" spans="1:16" s="47" customFormat="1" ht="112.5" customHeight="1" x14ac:dyDescent="0.2">
      <c r="B13" s="80" t="s">
        <v>51</v>
      </c>
      <c r="C13" s="78"/>
      <c r="D13" s="79"/>
      <c r="E13" s="77" t="s">
        <v>37</v>
      </c>
      <c r="F13" s="78"/>
      <c r="G13" s="79"/>
      <c r="H13" s="77" t="s">
        <v>36</v>
      </c>
      <c r="I13" s="78"/>
      <c r="J13" s="79"/>
      <c r="K13" s="77" t="s">
        <v>35</v>
      </c>
      <c r="L13" s="78"/>
      <c r="M13" s="79"/>
      <c r="N13" s="77" t="s">
        <v>34</v>
      </c>
      <c r="O13" s="78"/>
      <c r="P13" s="79"/>
    </row>
    <row r="14" spans="1:16" s="43" customFormat="1" ht="11.25" customHeight="1" x14ac:dyDescent="0.2">
      <c r="A14" s="46"/>
      <c r="B14" s="63" t="s">
        <v>33</v>
      </c>
      <c r="C14" s="64"/>
      <c r="D14" s="65"/>
      <c r="E14" s="63" t="s">
        <v>33</v>
      </c>
      <c r="F14" s="64"/>
      <c r="G14" s="65"/>
      <c r="H14" s="63" t="s">
        <v>33</v>
      </c>
      <c r="I14" s="64"/>
      <c r="J14" s="65"/>
      <c r="K14" s="63" t="s">
        <v>33</v>
      </c>
      <c r="L14" s="64"/>
      <c r="M14" s="65"/>
      <c r="N14" s="63" t="s">
        <v>33</v>
      </c>
      <c r="O14" s="64"/>
      <c r="P14" s="65"/>
    </row>
    <row r="15" spans="1:16" s="43" customFormat="1" x14ac:dyDescent="0.2">
      <c r="A15" s="45" t="s">
        <v>24</v>
      </c>
      <c r="B15" s="71"/>
      <c r="C15" s="72"/>
      <c r="D15" s="73"/>
      <c r="E15" s="71"/>
      <c r="F15" s="72"/>
      <c r="G15" s="73"/>
      <c r="H15" s="71"/>
      <c r="I15" s="72"/>
      <c r="J15" s="73"/>
      <c r="K15" s="71"/>
      <c r="L15" s="72"/>
      <c r="M15" s="73"/>
      <c r="N15" s="71"/>
      <c r="O15" s="72"/>
      <c r="P15" s="73"/>
    </row>
    <row r="16" spans="1:16" s="43" customFormat="1" ht="24" x14ac:dyDescent="0.2">
      <c r="A16" s="44" t="s">
        <v>25</v>
      </c>
      <c r="B16" s="71"/>
      <c r="C16" s="72"/>
      <c r="D16" s="73"/>
      <c r="E16" s="71"/>
      <c r="F16" s="72"/>
      <c r="G16" s="73"/>
      <c r="H16" s="71"/>
      <c r="I16" s="72"/>
      <c r="J16" s="73"/>
      <c r="K16" s="71"/>
      <c r="L16" s="72"/>
      <c r="M16" s="73"/>
      <c r="N16" s="71"/>
      <c r="O16" s="72"/>
      <c r="P16" s="73"/>
    </row>
    <row r="17" spans="1:16" s="43" customFormat="1" x14ac:dyDescent="0.2">
      <c r="A17" s="44" t="s">
        <v>32</v>
      </c>
      <c r="B17" s="71"/>
      <c r="C17" s="72"/>
      <c r="D17" s="73"/>
      <c r="E17" s="71"/>
      <c r="F17" s="72"/>
      <c r="G17" s="73"/>
      <c r="H17" s="71"/>
      <c r="I17" s="72"/>
      <c r="J17" s="73"/>
      <c r="K17" s="71"/>
      <c r="L17" s="72"/>
      <c r="M17" s="73"/>
      <c r="N17" s="71"/>
      <c r="O17" s="72"/>
      <c r="P17" s="73"/>
    </row>
    <row r="18" spans="1:16" s="43" customFormat="1" x14ac:dyDescent="0.2">
      <c r="A18" s="44" t="s">
        <v>27</v>
      </c>
      <c r="B18" s="71"/>
      <c r="C18" s="72"/>
      <c r="D18" s="73"/>
      <c r="E18" s="71"/>
      <c r="F18" s="72"/>
      <c r="G18" s="73"/>
      <c r="H18" s="71"/>
      <c r="I18" s="72"/>
      <c r="J18" s="73"/>
      <c r="K18" s="71"/>
      <c r="L18" s="72"/>
      <c r="M18" s="73"/>
      <c r="N18" s="71"/>
      <c r="O18" s="72"/>
      <c r="P18" s="73"/>
    </row>
    <row r="19" spans="1:16" s="43" customFormat="1" x14ac:dyDescent="0.2">
      <c r="A19" s="44" t="s">
        <v>28</v>
      </c>
      <c r="B19" s="71"/>
      <c r="C19" s="72"/>
      <c r="D19" s="73"/>
      <c r="E19" s="71"/>
      <c r="F19" s="72"/>
      <c r="G19" s="73"/>
      <c r="H19" s="71"/>
      <c r="I19" s="72"/>
      <c r="J19" s="73"/>
      <c r="K19" s="71"/>
      <c r="L19" s="72"/>
      <c r="M19" s="73"/>
      <c r="N19" s="71"/>
      <c r="O19" s="72"/>
      <c r="P19" s="73"/>
    </row>
    <row r="20" spans="1:16" s="43" customFormat="1" x14ac:dyDescent="0.2">
      <c r="A20" s="44" t="s">
        <v>29</v>
      </c>
      <c r="B20" s="71"/>
      <c r="C20" s="72"/>
      <c r="D20" s="73"/>
      <c r="E20" s="71"/>
      <c r="F20" s="72"/>
      <c r="G20" s="73"/>
      <c r="H20" s="71"/>
      <c r="I20" s="72"/>
      <c r="J20" s="73"/>
      <c r="K20" s="71"/>
      <c r="L20" s="72"/>
      <c r="M20" s="73"/>
      <c r="N20" s="71"/>
      <c r="O20" s="72"/>
      <c r="P20" s="73"/>
    </row>
    <row r="21" spans="1:16" s="41" customFormat="1" ht="7.5" customHeight="1" x14ac:dyDescent="0.2">
      <c r="A21" s="42"/>
      <c r="B21" s="42"/>
      <c r="C21" s="42"/>
      <c r="D21" s="42"/>
      <c r="E21" s="42"/>
      <c r="F21" s="42"/>
      <c r="G21" s="42"/>
      <c r="H21" s="42"/>
      <c r="I21" s="42"/>
      <c r="J21" s="42"/>
      <c r="K21" s="42"/>
      <c r="L21" s="42"/>
      <c r="M21" s="42"/>
      <c r="N21" s="42"/>
      <c r="O21" s="42"/>
      <c r="P21" s="42"/>
    </row>
    <row r="22" spans="1:16" s="40" customFormat="1" ht="6.75" customHeight="1" x14ac:dyDescent="0.2"/>
    <row r="24" spans="1:16" x14ac:dyDescent="0.2">
      <c r="A24" s="39"/>
      <c r="G24" s="35"/>
      <c r="H24" s="35"/>
    </row>
    <row r="25" spans="1:16" x14ac:dyDescent="0.2">
      <c r="A25" s="38" t="s">
        <v>31</v>
      </c>
      <c r="G25" s="35"/>
      <c r="H25" s="35"/>
      <c r="I25" s="35"/>
      <c r="J25" s="35"/>
    </row>
    <row r="26" spans="1:16" x14ac:dyDescent="0.2">
      <c r="A26" s="36"/>
      <c r="B26" s="36"/>
      <c r="C26" s="36"/>
      <c r="G26" s="35"/>
      <c r="H26" s="35"/>
      <c r="I26" s="35"/>
      <c r="J26" s="35"/>
    </row>
    <row r="27" spans="1:16" ht="15" x14ac:dyDescent="0.25">
      <c r="A27" s="36"/>
      <c r="B27" s="36"/>
      <c r="C27" s="37"/>
      <c r="G27" s="35"/>
      <c r="H27" s="35"/>
      <c r="I27" s="35"/>
      <c r="J27" s="35"/>
    </row>
    <row r="28" spans="1:16" x14ac:dyDescent="0.2">
      <c r="A28" s="36"/>
      <c r="B28" s="36"/>
      <c r="C28" s="36"/>
      <c r="G28" s="35"/>
      <c r="H28" s="35"/>
      <c r="I28" s="35"/>
      <c r="J28" s="35"/>
    </row>
    <row r="29" spans="1:16" ht="15" x14ac:dyDescent="0.25">
      <c r="A29" s="36"/>
      <c r="B29" s="36"/>
      <c r="C29" s="37"/>
      <c r="G29" s="35"/>
      <c r="H29" s="35"/>
      <c r="I29" s="35"/>
      <c r="J29" s="35"/>
    </row>
    <row r="30" spans="1:16" x14ac:dyDescent="0.2">
      <c r="A30" s="36"/>
      <c r="B30" s="36"/>
      <c r="C30" s="36"/>
      <c r="G30" s="35"/>
      <c r="H30" s="35"/>
      <c r="I30" s="35"/>
      <c r="J30" s="35"/>
    </row>
    <row r="31" spans="1:16" x14ac:dyDescent="0.2">
      <c r="A31" s="36"/>
      <c r="B31" s="36"/>
      <c r="C31" s="36"/>
      <c r="G31" s="35"/>
      <c r="H31" s="35"/>
      <c r="I31" s="35"/>
      <c r="J31" s="35"/>
    </row>
    <row r="32" spans="1:16" x14ac:dyDescent="0.2">
      <c r="A32" s="36"/>
      <c r="B32" s="36"/>
      <c r="C32" s="36"/>
      <c r="G32" s="35"/>
      <c r="H32" s="35"/>
      <c r="I32" s="35"/>
      <c r="J32" s="35"/>
    </row>
    <row r="33" spans="9:13" x14ac:dyDescent="0.2">
      <c r="I33" s="35"/>
      <c r="J33" s="35"/>
      <c r="K33" s="35"/>
      <c r="L33" s="35"/>
    </row>
    <row r="34" spans="9:13" x14ac:dyDescent="0.2">
      <c r="I34" s="35"/>
      <c r="J34" s="35"/>
      <c r="K34" s="35"/>
      <c r="L34" s="35"/>
      <c r="M34" s="35"/>
    </row>
    <row r="35" spans="9:13" x14ac:dyDescent="0.2">
      <c r="L35" s="35"/>
      <c r="M35" s="35"/>
    </row>
    <row r="36" spans="9:13" x14ac:dyDescent="0.2">
      <c r="L36" s="35"/>
      <c r="M36" s="35"/>
    </row>
    <row r="37" spans="9:13" x14ac:dyDescent="0.2">
      <c r="L37" s="35"/>
      <c r="M37" s="35"/>
    </row>
    <row r="38" spans="9:13" x14ac:dyDescent="0.2">
      <c r="L38" s="35"/>
      <c r="M38" s="35"/>
    </row>
    <row r="51" spans="1:1" x14ac:dyDescent="0.2">
      <c r="A51" s="34" t="s">
        <v>30</v>
      </c>
    </row>
  </sheetData>
  <mergeCells count="53">
    <mergeCell ref="K14:M14"/>
    <mergeCell ref="E16:G16"/>
    <mergeCell ref="H16:J16"/>
    <mergeCell ref="K16:M16"/>
    <mergeCell ref="E15:G15"/>
    <mergeCell ref="K12:M12"/>
    <mergeCell ref="B13:D13"/>
    <mergeCell ref="E13:G13"/>
    <mergeCell ref="H13:J13"/>
    <mergeCell ref="K13:M13"/>
    <mergeCell ref="B12:D12"/>
    <mergeCell ref="E12:G12"/>
    <mergeCell ref="H12:J12"/>
    <mergeCell ref="H15:J15"/>
    <mergeCell ref="K15:M15"/>
    <mergeCell ref="K18:M18"/>
    <mergeCell ref="B15:D15"/>
    <mergeCell ref="B16:D16"/>
    <mergeCell ref="B17:D17"/>
    <mergeCell ref="B18:D18"/>
    <mergeCell ref="N12:P12"/>
    <mergeCell ref="N14:P14"/>
    <mergeCell ref="N13:P13"/>
    <mergeCell ref="N16:P16"/>
    <mergeCell ref="N15:P15"/>
    <mergeCell ref="K20:M20"/>
    <mergeCell ref="N20:P20"/>
    <mergeCell ref="B19:D19"/>
    <mergeCell ref="E18:G18"/>
    <mergeCell ref="H18:J18"/>
    <mergeCell ref="E20:G20"/>
    <mergeCell ref="H20:J20"/>
    <mergeCell ref="E19:G19"/>
    <mergeCell ref="H19:J19"/>
    <mergeCell ref="K19:M19"/>
    <mergeCell ref="N19:P19"/>
    <mergeCell ref="B20:D20"/>
    <mergeCell ref="N18:P18"/>
    <mergeCell ref="E17:G17"/>
    <mergeCell ref="H17:J17"/>
    <mergeCell ref="K17:M17"/>
    <mergeCell ref="N17:P17"/>
    <mergeCell ref="A1:I1"/>
    <mergeCell ref="A2:I2"/>
    <mergeCell ref="B14:D14"/>
    <mergeCell ref="E14:G14"/>
    <mergeCell ref="H14:J14"/>
    <mergeCell ref="B3:D3"/>
    <mergeCell ref="B4:D4"/>
    <mergeCell ref="B8:I8"/>
    <mergeCell ref="B6:I6"/>
    <mergeCell ref="A5:B5"/>
    <mergeCell ref="A7:B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2023-05-01T21:38:27Z</dcterms:modified>
</cp:coreProperties>
</file>