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B6FC29AB-A4CD-4A33-A506-CC6B5898A7A0}" xr6:coauthVersionLast="47" xr6:coauthVersionMax="47" xr10:uidLastSave="{00000000-0000-0000-0000-000000000000}"/>
  <bookViews>
    <workbookView xWindow="2520" yWindow="1710" windowWidth="21600" windowHeight="12735" tabRatio="803" activeTab="6"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8" i="1"/>
  <c r="D8" i="1"/>
  <c r="E8" i="1"/>
  <c r="F8" i="1"/>
  <c r="F7" i="1"/>
  <c r="E7" i="1"/>
  <c r="D7" i="1"/>
  <c r="C7" i="1"/>
  <c r="H5" i="4"/>
  <c r="H4" i="4"/>
  <c r="H5" i="9"/>
  <c r="H4" i="9"/>
  <c r="H5" i="5"/>
  <c r="H4" i="5"/>
  <c r="H5" i="3"/>
  <c r="H4" i="3"/>
  <c r="J7" i="1"/>
  <c r="K7" i="1" s="1"/>
  <c r="J8" i="1"/>
  <c r="K8" i="1" s="1"/>
  <c r="J6" i="1"/>
  <c r="L8" i="1" l="1"/>
  <c r="L7" i="1"/>
  <c r="H5" i="2"/>
  <c r="H4" i="2"/>
  <c r="B7" i="1" s="1"/>
  <c r="A8" i="1" l="1"/>
  <c r="A7" i="1"/>
  <c r="G7" i="1" l="1"/>
  <c r="N7" i="1" s="1"/>
  <c r="G8" i="1"/>
  <c r="N8" i="1" s="1"/>
  <c r="O8" i="1" l="1"/>
  <c r="O7" i="1"/>
  <c r="H8" i="1"/>
  <c r="H7" i="1"/>
</calcChain>
</file>

<file path=xl/sharedStrings.xml><?xml version="1.0" encoding="utf-8"?>
<sst xmlns="http://schemas.openxmlformats.org/spreadsheetml/2006/main" count="78" uniqueCount="41">
  <si>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</si>
  <si>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</si>
  <si>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</si>
  <si>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</si>
  <si>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</si>
  <si>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</si>
  <si>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</si>
  <si>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</si>
  <si>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</si>
  <si>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</si>
  <si>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</si>
  <si>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</si>
  <si>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</si>
  <si>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</si>
  <si>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</si>
  <si>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</si>
  <si>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</si>
  <si>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</si>
  <si>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</si>
  <si>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</si>
  <si>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</si>
  <si>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</si>
  <si>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All Things Commercial</t>
  </si>
  <si>
    <t>Prestige Building</t>
  </si>
  <si>
    <t>RFP730-23064 MAKE READY</t>
  </si>
  <si>
    <t>University of Houston Evaluation Matrix $1 Million+</t>
  </si>
  <si>
    <t xml:space="preserve">RFP730-23064 Make Ready </t>
  </si>
  <si>
    <t>Name</t>
  </si>
  <si>
    <t>Evaluation Due Date</t>
  </si>
  <si>
    <t>Click to review the Non Disclosure Agreement</t>
  </si>
  <si>
    <t>Click to review the Nepotism Agreement</t>
  </si>
  <si>
    <t xml:space="preserve"> Criteria 1</t>
  </si>
  <si>
    <t xml:space="preserve"> Criteria 2</t>
  </si>
  <si>
    <t xml:space="preserve"> Criteria 3</t>
  </si>
  <si>
    <t xml:space="preserve"> Criteria 4</t>
  </si>
  <si>
    <t>Demonstrated ability of the Contractor to fulfill current and predicted University needs:
Respondent’s demonstrated professional experience performing the requested (services) in locations of similar types and sizes (please provide the names of current clients and the number of years that you have been providing (comparable) services for each).
Respondent’s average time to respond to (service) requests
Administrative, financial reporting, operational and management structures are in place to satisfy the service requirements.
Stability and success of the Contractor’s business including but not limited to; demonstrated capability and financial resources to perform the work in the time projected.	
Responsiveness by customer support personnel
Guaranteed turnaround time</t>
  </si>
  <si>
    <t>Proposed operational and transition plan with the schedule.</t>
  </si>
  <si>
    <t>Quality assurance plan and control measures implemented and maintained by the Contractor.</t>
  </si>
  <si>
    <t>Points (1-5)</t>
  </si>
  <si>
    <t>Updated: 10/19</t>
  </si>
  <si>
    <t>Proposal Cost **ONLY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</si>
</sst>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sz val="8"/>
      <color rgb="FF000000"/>
      <name val="Segoe UI"/>
      <family val="2"/>
    </font>
    <font>
      <u/>
      <sz val="10"/>
      <color theme="10"/>
      <name val="Arial"/>
      <family val="2"/>
    </font>
    <font>
      <b/>
      <sz val="10"/>
      <color theme="1"/>
      <name val="Arial"/>
      <family val="2"/>
    </font>
    <font>
      <b/>
      <u/>
      <sz val="11"/>
      <color theme="10"/>
      <name val="Calibri"/>
      <family val="2"/>
      <scheme val="minor"/>
    </font>
    <font>
      <b/>
      <sz val="8"/>
      <color rgb="FFFF0000"/>
      <name val="Arial"/>
      <family val="2"/>
    </font>
    <font>
      <b/>
      <sz val="8"/>
      <name val="Arial"/>
      <family val="2"/>
    </font>
    <font>
      <sz val="9"/>
      <name val="Arial"/>
      <family val="2"/>
    </font>
    <font>
      <b/>
      <sz val="10"/>
      <color rgb="FFFF0000"/>
      <name val="Arial"/>
      <family val="2"/>
    </font>
    <font>
      <b/>
      <sz val="10"/>
      <color rgb="FF000000"/>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3" fillId="0" borderId="0" applyNumberFormat="0" applyFill="0" applyBorder="0" applyAlignment="0" applyProtection="0"/>
  </cellStyleXfs>
  <cellXfs count="76">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13" fillId="0" borderId="0" xfId="98"/>
    <xf numFmtId="0" fontId="11" fillId="25" borderId="0" xfId="98" applyFont="1" applyFill="1" applyAlignment="1">
      <alignment wrapText="1"/>
    </xf>
    <xf numFmtId="0" fontId="13" fillId="25" borderId="0" xfId="98" applyFill="1"/>
    <xf numFmtId="0" fontId="12" fillId="25" borderId="0" xfId="98" applyFont="1" applyFill="1"/>
    <xf numFmtId="0" fontId="44" fillId="25" borderId="0" xfId="0" applyFont="1" applyFill="1" applyAlignment="1">
      <alignment horizontal="left"/>
    </xf>
    <xf numFmtId="0" fontId="41" fillId="25" borderId="0" xfId="0" applyFont="1" applyFill="1"/>
    <xf numFmtId="0" fontId="45" fillId="25" borderId="0" xfId="102" applyFont="1" applyFill="1"/>
    <xf numFmtId="0" fontId="44" fillId="25" borderId="0" xfId="0" applyFont="1" applyFill="1"/>
    <xf numFmtId="0" fontId="40" fillId="25" borderId="0" xfId="98" applyFont="1" applyFill="1"/>
    <xf numFmtId="0" fontId="13" fillId="25" borderId="0" xfId="98" applyFill="1" applyAlignment="1">
      <alignment horizontal="center"/>
    </xf>
    <xf numFmtId="0" fontId="47" fillId="25" borderId="0" xfId="98" applyFont="1" applyFill="1" applyAlignment="1">
      <alignment wrapText="1"/>
    </xf>
    <xf numFmtId="0" fontId="47" fillId="25" borderId="0" xfId="98" applyFont="1" applyFill="1" applyAlignment="1">
      <alignment horizontal="center" wrapText="1"/>
    </xf>
    <xf numFmtId="0" fontId="48" fillId="25" borderId="11" xfId="98" applyFont="1" applyFill="1" applyBorder="1" applyAlignment="1">
      <alignment wrapText="1"/>
    </xf>
    <xf numFmtId="0" fontId="48" fillId="25" borderId="12" xfId="98" applyFont="1" applyFill="1" applyBorder="1" applyAlignment="1">
      <alignment wrapText="1"/>
    </xf>
    <xf numFmtId="0" fontId="13" fillId="28" borderId="0" xfId="98" applyFill="1"/>
    <xf numFmtId="0" fontId="13" fillId="28" borderId="24" xfId="98" applyFill="1" applyBorder="1"/>
    <xf numFmtId="0" fontId="13" fillId="25" borderId="10" xfId="98" applyFill="1" applyBorder="1"/>
    <xf numFmtId="0" fontId="49" fillId="25" borderId="0" xfId="98" applyFont="1" applyFill="1"/>
    <xf numFmtId="0" fontId="13" fillId="25" borderId="0" xfId="98" applyFill="1" applyAlignment="1">
      <alignment wrapText="1"/>
    </xf>
    <xf numFmtId="0" fontId="50" fillId="0" borderId="0" xfId="0" applyFont="1" applyAlignment="1">
      <alignment horizontal="left"/>
    </xf>
    <xf numFmtId="0" fontId="48" fillId="25" borderId="0" xfId="98" applyFont="1" applyFill="1"/>
    <xf numFmtId="0" fontId="39" fillId="25" borderId="0" xfId="98" applyFont="1" applyFill="1"/>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25" borderId="0" xfId="0" applyFont="1" applyFill="1" applyAlignment="1">
      <alignment horizontal="left"/>
    </xf>
    <xf numFmtId="0" fontId="13" fillId="26" borderId="13" xfId="98" applyFill="1" applyBorder="1" applyAlignment="1">
      <alignment horizontal="center"/>
    </xf>
    <xf numFmtId="0" fontId="13" fillId="26" borderId="11" xfId="98" applyFill="1" applyBorder="1" applyAlignment="1">
      <alignment horizontal="center"/>
    </xf>
    <xf numFmtId="0" fontId="13" fillId="26" borderId="22" xfId="98" applyFill="1" applyBorder="1" applyAlignment="1">
      <alignment horizontal="center"/>
    </xf>
    <xf numFmtId="0" fontId="13" fillId="26" borderId="15" xfId="98" applyFill="1" applyBorder="1" applyAlignment="1">
      <alignment horizontal="center"/>
    </xf>
    <xf numFmtId="0" fontId="13" fillId="26" borderId="12" xfId="98" applyFill="1" applyBorder="1" applyAlignment="1">
      <alignment horizontal="center"/>
    </xf>
    <xf numFmtId="0" fontId="13" fillId="26" borderId="23" xfId="98" applyFill="1" applyBorder="1" applyAlignment="1">
      <alignment horizontal="center"/>
    </xf>
    <xf numFmtId="0" fontId="40" fillId="27" borderId="16" xfId="98" applyFont="1" applyFill="1" applyBorder="1" applyAlignment="1">
      <alignment horizontal="left"/>
    </xf>
    <xf numFmtId="0" fontId="40" fillId="27" borderId="17" xfId="98" applyFont="1" applyFill="1" applyBorder="1" applyAlignment="1">
      <alignment horizontal="left"/>
    </xf>
    <xf numFmtId="0" fontId="40" fillId="27" borderId="18" xfId="98" applyFont="1" applyFill="1" applyBorder="1" applyAlignment="1">
      <alignment horizontal="left"/>
    </xf>
    <xf numFmtId="0" fontId="46" fillId="25" borderId="16" xfId="98" applyFont="1" applyFill="1" applyBorder="1" applyAlignment="1">
      <alignment horizontal="left" vertical="top" wrapText="1"/>
    </xf>
    <xf numFmtId="0" fontId="39"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6" xfId="98" applyFont="1" applyFill="1" applyBorder="1" applyAlignment="1">
      <alignment horizontal="left" vertical="top" wrapText="1"/>
    </xf>
    <xf numFmtId="0" fontId="47" fillId="24" borderId="19" xfId="98" applyFont="1" applyFill="1" applyBorder="1" applyAlignment="1">
      <alignment horizontal="center" wrapText="1"/>
    </xf>
    <xf numFmtId="0" fontId="47" fillId="24" borderId="20" xfId="98" applyFont="1" applyFill="1" applyBorder="1" applyAlignment="1">
      <alignment horizontal="center" wrapText="1"/>
    </xf>
    <xf numFmtId="0" fontId="47" fillId="24" borderId="21" xfId="98" applyFont="1" applyFill="1" applyBorder="1" applyAlignment="1">
      <alignment horizontal="center" wrapText="1"/>
    </xf>
    <xf numFmtId="0" fontId="11" fillId="25" borderId="0" xfId="98" applyFont="1" applyFill="1" applyAlignment="1">
      <alignment horizontal="left" wrapText="1"/>
    </xf>
    <xf numFmtId="0" fontId="11" fillId="0" borderId="0" xfId="98" applyFont="1" applyAlignment="1">
      <alignment horizontal="left"/>
    </xf>
    <xf numFmtId="0" fontId="13" fillId="26" borderId="0" xfId="0" applyFont="1" applyFill="1" applyAlignment="1">
      <alignment horizontal="center"/>
    </xf>
    <xf numFmtId="164" fontId="41" fillId="0" borderId="0" xfId="0" applyNumberFormat="1" applyFont="1" applyAlignment="1">
      <alignment horizontal="center"/>
    </xf>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6DFBC173-7E6D-4C9C-B503-33CEE9BDCAB3}"/>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8C04C826-B41B-40B7-9BFB-5CA2EED95529}"/>
    <cellStyle name="Normal 6" xfId="97" xr:uid="{AC511B35-1276-4006-93FD-0ED790A87893}"/>
    <cellStyle name="Note 2" xfId="5" xr:uid="{00000000-0005-0000-0000-000056000000}"/>
    <cellStyle name="Note 3" xfId="89" xr:uid="{00000000-0005-0000-0000-000057000000}"/>
    <cellStyle name="Note 4" xfId="42" xr:uid="{00000000-0005-0000-0000-000058000000}"/>
    <cellStyle name="Note 4 2" xfId="99" xr:uid="{E50B4DB5-6B6A-4958-AEC9-3FBABB2D5A1E}"/>
    <cellStyle name="Output 2" xfId="84" xr:uid="{00000000-0005-0000-0000-000059000000}"/>
    <cellStyle name="Output 3" xfId="43" xr:uid="{00000000-0005-0000-0000-00005A000000}"/>
    <cellStyle name="Percent 2" xfId="101" xr:uid="{6BA885E4-43DD-408F-B1E8-920C2E50136B}"/>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7</xdr:col>
      <xdr:colOff>266700</xdr:colOff>
      <xdr:row>0</xdr:row>
      <xdr:rowOff>47625</xdr:rowOff>
    </xdr:from>
    <xdr:ext cx="3504293" cy="165481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657850" y="47625"/>
          <a:ext cx="3504293" cy="165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800" b="1" i="0">
              <a:solidFill>
                <a:srgbClr val="FF0000"/>
              </a:solidFill>
              <a:effectLst/>
              <a:latin typeface="Arial" panose="020B0604020202020204" pitchFamily="34" charset="0"/>
              <a:ea typeface="+mn-ea"/>
              <a:cs typeface="Arial" panose="020B0604020202020204" pitchFamily="34" charset="0"/>
            </a:rPr>
            <a:t>Review</a:t>
          </a:r>
          <a:r>
            <a:rPr lang="en-US" sz="8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8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800" b="0">
              <a:latin typeface="Arial" panose="020B0604020202020204" pitchFamily="34" charset="0"/>
              <a:cs typeface="Arial" panose="020B0604020202020204" pitchFamily="34" charset="0"/>
            </a:rPr>
            <a:t>Review</a:t>
          </a:r>
          <a:r>
            <a:rPr lang="en-US" sz="800" b="0" baseline="0">
              <a:latin typeface="Arial" panose="020B0604020202020204" pitchFamily="34" charset="0"/>
              <a:cs typeface="Arial" panose="020B0604020202020204" pitchFamily="34" charset="0"/>
            </a:rPr>
            <a:t> all bid responses distributed by the Buyer.  </a:t>
          </a:r>
        </a:p>
        <a:p>
          <a:r>
            <a:rPr lang="en-US" sz="800" b="0" baseline="0">
              <a:latin typeface="Arial" panose="020B0604020202020204" pitchFamily="34" charset="0"/>
              <a:cs typeface="Arial" panose="020B0604020202020204" pitchFamily="34" charset="0"/>
            </a:rPr>
            <a:t>Once reviewed, enter points for the vendor in the yellow highlighted cells.</a:t>
          </a:r>
        </a:p>
        <a:p>
          <a:r>
            <a:rPr lang="en-US" sz="800" b="0" baseline="0">
              <a:latin typeface="Arial" panose="020B0604020202020204" pitchFamily="34" charset="0"/>
              <a:cs typeface="Arial" panose="020B0604020202020204" pitchFamily="34" charset="0"/>
            </a:rPr>
            <a:t>Send completed matrix  in Excel format back to the buyer.  </a:t>
          </a:r>
        </a:p>
        <a:p>
          <a:r>
            <a:rPr lang="en-US" sz="800" b="0" baseline="0">
              <a:latin typeface="Arial" panose="020B0604020202020204" pitchFamily="34" charset="0"/>
              <a:cs typeface="Arial" panose="020B0604020202020204" pitchFamily="34" charset="0"/>
            </a:rPr>
            <a:t>Committee members must score independently.  </a:t>
          </a:r>
        </a:p>
        <a:p>
          <a:endParaRPr lang="en-US" sz="800" b="0" baseline="0">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800" b="0" baseline="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4</xdr:row>
          <xdr:rowOff>209550</xdr:rowOff>
        </xdr:from>
        <xdr:to>
          <xdr:col>7</xdr:col>
          <xdr:colOff>9525</xdr:colOff>
          <xdr:row>5</xdr:row>
          <xdr:rowOff>371475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Non Disclosure Agreement.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xdr:row>
          <xdr:rowOff>361950</xdr:rowOff>
        </xdr:from>
        <xdr:to>
          <xdr:col>7</xdr:col>
          <xdr:colOff>161925</xdr:colOff>
          <xdr:row>7</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Nepotism Agreement and have completed the Disclosure Statement form (Part 1: General Information &amp; Part 2: Disclosures).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workbookViewId="0">
      <selection activeCell="H40" sqref="H40"/>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2"/>
      <c r="B3" s="52"/>
      <c r="C3" s="52"/>
      <c r="D3" s="4" t="s">
        <v>7</v>
      </c>
      <c r="E3" s="5" t="s">
        <v>8</v>
      </c>
      <c r="F3" s="5" t="s">
        <v>9</v>
      </c>
      <c r="G3" s="5" t="s">
        <v>10</v>
      </c>
      <c r="H3" s="6" t="s">
        <v>11</v>
      </c>
    </row>
    <row r="4" spans="1:8" x14ac:dyDescent="0.2">
      <c r="A4" s="53" t="s">
        <v>22</v>
      </c>
      <c r="B4" s="53"/>
      <c r="C4" s="53"/>
      <c r="D4" s="30">
        <v>0</v>
      </c>
      <c r="E4" s="30">
        <v>40</v>
      </c>
      <c r="F4" s="30">
        <v>10</v>
      </c>
      <c r="G4" s="30">
        <v>6</v>
      </c>
      <c r="H4" s="7">
        <f>SUM(D4:G4)</f>
        <v>56</v>
      </c>
    </row>
    <row r="5" spans="1:8" x14ac:dyDescent="0.2">
      <c r="A5" s="53" t="s">
        <v>23</v>
      </c>
      <c r="B5" s="53"/>
      <c r="C5" s="53"/>
      <c r="D5" s="30">
        <v>0</v>
      </c>
      <c r="E5" s="30">
        <v>16</v>
      </c>
      <c r="F5" s="30">
        <v>6</v>
      </c>
      <c r="G5" s="30">
        <v>6</v>
      </c>
      <c r="H5" s="7">
        <f>SUM(D5:G5)</f>
        <v>28</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workbookViewId="0">
      <selection activeCell="G26" sqref="G26"/>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2"/>
      <c r="B3" s="52"/>
      <c r="C3" s="52"/>
      <c r="D3" s="4" t="s">
        <v>7</v>
      </c>
      <c r="E3" s="5" t="s">
        <v>8</v>
      </c>
      <c r="F3" s="5" t="s">
        <v>9</v>
      </c>
      <c r="G3" s="5" t="s">
        <v>10</v>
      </c>
      <c r="H3" s="6" t="s">
        <v>11</v>
      </c>
    </row>
    <row r="4" spans="1:8" x14ac:dyDescent="0.2">
      <c r="A4" s="53" t="s">
        <v>22</v>
      </c>
      <c r="B4" s="53"/>
      <c r="C4" s="53"/>
      <c r="D4" s="30">
        <v>0</v>
      </c>
      <c r="E4" s="30">
        <v>28.8</v>
      </c>
      <c r="F4" s="30">
        <v>6.8</v>
      </c>
      <c r="G4" s="30">
        <v>6.8</v>
      </c>
      <c r="H4" s="7">
        <f>SUM(D4:G4)</f>
        <v>42.4</v>
      </c>
    </row>
    <row r="5" spans="1:8" x14ac:dyDescent="0.2">
      <c r="A5" s="53" t="s">
        <v>23</v>
      </c>
      <c r="B5" s="53"/>
      <c r="C5" s="53"/>
      <c r="D5" s="30">
        <v>0</v>
      </c>
      <c r="E5" s="30">
        <v>27.2</v>
      </c>
      <c r="F5" s="30">
        <v>6.8</v>
      </c>
      <c r="G5" s="30">
        <v>6.8</v>
      </c>
      <c r="H5" s="7">
        <f>SUM(D5:G5)</f>
        <v>40.799999999999997</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workbookViewId="0">
      <selection activeCell="G38" sqref="G38"/>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2"/>
      <c r="B3" s="52"/>
      <c r="C3" s="52"/>
      <c r="D3" s="4" t="s">
        <v>7</v>
      </c>
      <c r="E3" s="5" t="s">
        <v>8</v>
      </c>
      <c r="F3" s="5" t="s">
        <v>9</v>
      </c>
      <c r="G3" s="5" t="s">
        <v>10</v>
      </c>
      <c r="H3" s="6" t="s">
        <v>11</v>
      </c>
    </row>
    <row r="4" spans="1:8" x14ac:dyDescent="0.2">
      <c r="A4" s="53" t="s">
        <v>22</v>
      </c>
      <c r="B4" s="53"/>
      <c r="C4" s="53"/>
      <c r="D4" s="30">
        <v>0</v>
      </c>
      <c r="E4" s="30">
        <v>40</v>
      </c>
      <c r="F4" s="30">
        <v>8</v>
      </c>
      <c r="G4" s="30">
        <v>6</v>
      </c>
      <c r="H4" s="7">
        <f>SUM(D4:G4)</f>
        <v>54</v>
      </c>
    </row>
    <row r="5" spans="1:8" x14ac:dyDescent="0.2">
      <c r="A5" s="53" t="s">
        <v>23</v>
      </c>
      <c r="B5" s="53"/>
      <c r="C5" s="53"/>
      <c r="D5" s="30">
        <v>0</v>
      </c>
      <c r="E5" s="30">
        <v>32</v>
      </c>
      <c r="F5" s="30">
        <v>8</v>
      </c>
      <c r="G5" s="30">
        <v>6</v>
      </c>
      <c r="H5" s="7">
        <f>SUM(D5:G5)</f>
        <v>46</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H33" sqref="H33"/>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2"/>
      <c r="B3" s="52"/>
      <c r="C3" s="52"/>
      <c r="D3" s="4" t="s">
        <v>7</v>
      </c>
      <c r="E3" s="5" t="s">
        <v>8</v>
      </c>
      <c r="F3" s="5" t="s">
        <v>9</v>
      </c>
      <c r="G3" s="5" t="s">
        <v>10</v>
      </c>
      <c r="H3" s="6" t="s">
        <v>11</v>
      </c>
    </row>
    <row r="4" spans="1:8" x14ac:dyDescent="0.2">
      <c r="A4" s="53" t="s">
        <v>22</v>
      </c>
      <c r="B4" s="53"/>
      <c r="C4" s="53"/>
      <c r="D4" s="30">
        <v>0</v>
      </c>
      <c r="E4" s="30">
        <v>40</v>
      </c>
      <c r="F4" s="30">
        <v>8</v>
      </c>
      <c r="G4" s="30">
        <v>8</v>
      </c>
      <c r="H4" s="7">
        <f>SUM(D4:G4)</f>
        <v>56</v>
      </c>
    </row>
    <row r="5" spans="1:8" x14ac:dyDescent="0.2">
      <c r="A5" s="53" t="s">
        <v>23</v>
      </c>
      <c r="B5" s="53"/>
      <c r="C5" s="53"/>
      <c r="D5" s="30">
        <v>0</v>
      </c>
      <c r="E5" s="30">
        <v>24</v>
      </c>
      <c r="F5" s="30">
        <v>6</v>
      </c>
      <c r="G5" s="30">
        <v>6</v>
      </c>
      <c r="H5" s="7">
        <f>SUM(D5:G5)</f>
        <v>36</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5"/>
  <sheetViews>
    <sheetView workbookViewId="0">
      <selection activeCell="J24" sqref="J24"/>
    </sheetView>
  </sheetViews>
  <sheetFormatPr defaultRowHeight="12.75" x14ac:dyDescent="0.2"/>
  <cols>
    <col min="1" max="3" width="9.42578125" customWidth="1"/>
    <col min="4" max="7" width="8.85546875" customWidth="1"/>
    <col min="8" max="8" width="9.42578125" customWidth="1"/>
  </cols>
  <sheetData>
    <row r="1" spans="1:8" ht="15.75" x14ac:dyDescent="0.25">
      <c r="A1" s="8" t="s">
        <v>0</v>
      </c>
      <c r="B1" s="3"/>
      <c r="C1" s="3"/>
      <c r="D1" s="3"/>
      <c r="E1" s="1"/>
      <c r="F1" s="1"/>
      <c r="G1" s="1"/>
      <c r="H1" s="1"/>
    </row>
    <row r="2" spans="1:8" ht="15.75" x14ac:dyDescent="0.25">
      <c r="A2" s="1"/>
    </row>
    <row r="3" spans="1:8" s="2" customFormat="1" x14ac:dyDescent="0.2">
      <c r="A3" s="52"/>
      <c r="B3" s="52"/>
      <c r="C3" s="52"/>
      <c r="D3" s="4" t="s">
        <v>7</v>
      </c>
      <c r="E3" s="5" t="s">
        <v>8</v>
      </c>
      <c r="F3" s="5" t="s">
        <v>9</v>
      </c>
      <c r="G3" s="5" t="s">
        <v>10</v>
      </c>
      <c r="H3" s="6" t="s">
        <v>11</v>
      </c>
    </row>
    <row r="4" spans="1:8" x14ac:dyDescent="0.2">
      <c r="A4" s="53" t="s">
        <v>22</v>
      </c>
      <c r="B4" s="53"/>
      <c r="C4" s="53"/>
      <c r="D4" s="30">
        <v>35.200000000000003</v>
      </c>
      <c r="E4" s="30">
        <v>27.2</v>
      </c>
      <c r="F4" s="30">
        <v>7</v>
      </c>
      <c r="G4" s="30">
        <v>8</v>
      </c>
      <c r="H4" s="7">
        <f>SUM(E4:G4)</f>
        <v>42.2</v>
      </c>
    </row>
    <row r="5" spans="1:8" x14ac:dyDescent="0.2">
      <c r="A5" s="53" t="s">
        <v>23</v>
      </c>
      <c r="B5" s="53"/>
      <c r="C5" s="53"/>
      <c r="D5" s="30">
        <v>8</v>
      </c>
      <c r="E5" s="30">
        <v>17.600000000000001</v>
      </c>
      <c r="F5" s="30">
        <v>6</v>
      </c>
      <c r="G5" s="30">
        <v>6</v>
      </c>
      <c r="H5" s="7">
        <f>SUM(E5:G5)</f>
        <v>29.6</v>
      </c>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zoomScale="80" zoomScaleNormal="80" workbookViewId="0">
      <selection activeCell="A4" sqref="A4"/>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12</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55" t="s">
        <v>24</v>
      </c>
      <c r="B3" s="55"/>
      <c r="C3" s="55"/>
      <c r="D3" s="55"/>
      <c r="E3" s="55"/>
      <c r="F3" s="55"/>
      <c r="G3" s="55"/>
      <c r="H3" s="55"/>
      <c r="I3" s="11"/>
      <c r="J3" s="11"/>
    </row>
    <row r="4" spans="1:15" x14ac:dyDescent="0.2">
      <c r="A4" s="10"/>
      <c r="B4" s="10"/>
      <c r="C4" s="10"/>
      <c r="D4" s="10"/>
      <c r="E4" s="10"/>
      <c r="F4" s="10"/>
      <c r="G4" s="10"/>
      <c r="H4" s="10"/>
    </row>
    <row r="5" spans="1:15" ht="15.75" x14ac:dyDescent="0.25">
      <c r="G5" s="54" t="s">
        <v>18</v>
      </c>
      <c r="H5" s="54"/>
      <c r="I5" s="11"/>
      <c r="J5" s="11"/>
      <c r="K5" s="54" t="s">
        <v>19</v>
      </c>
      <c r="L5" s="54"/>
      <c r="M5" s="11"/>
      <c r="N5" s="54" t="s">
        <v>20</v>
      </c>
      <c r="O5" s="54"/>
    </row>
    <row r="6" spans="1:15" s="16" customFormat="1" ht="135" customHeight="1" x14ac:dyDescent="0.2">
      <c r="A6" s="13"/>
      <c r="B6" s="14" t="s">
        <v>2</v>
      </c>
      <c r="C6" s="14" t="s">
        <v>3</v>
      </c>
      <c r="D6" s="14" t="s">
        <v>4</v>
      </c>
      <c r="E6" s="14" t="s">
        <v>5</v>
      </c>
      <c r="F6" s="15" t="s">
        <v>6</v>
      </c>
      <c r="G6" s="14" t="s">
        <v>13</v>
      </c>
      <c r="H6" s="27" t="s">
        <v>14</v>
      </c>
      <c r="J6" s="15" t="str">
        <f>F6</f>
        <v>Evaluator 5</v>
      </c>
      <c r="K6" s="14" t="s">
        <v>16</v>
      </c>
      <c r="L6" s="27" t="s">
        <v>15</v>
      </c>
      <c r="N6" s="14" t="s">
        <v>1</v>
      </c>
      <c r="O6" s="27" t="s">
        <v>17</v>
      </c>
    </row>
    <row r="7" spans="1:15" ht="16.5" customHeight="1" x14ac:dyDescent="0.2">
      <c r="A7" s="24" t="str">
        <f>'Evaluator 5'!A4:D4</f>
        <v>All Things Commercial</v>
      </c>
      <c r="B7" s="17">
        <f>'Evaluator 1'!H4</f>
        <v>56</v>
      </c>
      <c r="C7" s="17">
        <f>'Evaluator 2'!H4</f>
        <v>42.4</v>
      </c>
      <c r="D7" s="17">
        <f>'Evaluator 3'!H4</f>
        <v>54</v>
      </c>
      <c r="E7" s="17">
        <f>'Evaluator 4'!H4</f>
        <v>56</v>
      </c>
      <c r="F7" s="18">
        <f>'Evaluator 5'!H4</f>
        <v>42.2</v>
      </c>
      <c r="G7" s="17">
        <f>AVERAGE(B7:F7)</f>
        <v>50.120000000000005</v>
      </c>
      <c r="H7" s="28">
        <f>RANK(G7,$G$7:$G$8,0)</f>
        <v>1</v>
      </c>
      <c r="J7" s="20">
        <f>'Evaluator 5'!D4</f>
        <v>35.200000000000003</v>
      </c>
      <c r="K7" s="17">
        <f>AVERAGE(J7)</f>
        <v>35.200000000000003</v>
      </c>
      <c r="L7" s="28">
        <f>RANK(K7,$K$7:$K$8,0)</f>
        <v>1</v>
      </c>
      <c r="N7" s="21">
        <f>G7+K7</f>
        <v>85.320000000000007</v>
      </c>
      <c r="O7" s="28">
        <f>RANK(N7,$N$7:$N$8,0)</f>
        <v>1</v>
      </c>
    </row>
    <row r="8" spans="1:15" ht="16.5" customHeight="1" x14ac:dyDescent="0.2">
      <c r="A8" s="25" t="str">
        <f>'Evaluator 5'!A5:D5</f>
        <v>Prestige Building</v>
      </c>
      <c r="B8" s="17">
        <f>'Evaluator 1'!H5</f>
        <v>28</v>
      </c>
      <c r="C8" s="17">
        <f>'Evaluator 2'!H5</f>
        <v>40.799999999999997</v>
      </c>
      <c r="D8" s="17">
        <f>'Evaluator 3'!H5</f>
        <v>46</v>
      </c>
      <c r="E8" s="17">
        <f>'Evaluator 4'!H5</f>
        <v>36</v>
      </c>
      <c r="F8" s="18">
        <f>'Evaluator 5'!H5</f>
        <v>29.6</v>
      </c>
      <c r="G8" s="19">
        <f>AVERAGE(B8:F8)</f>
        <v>36.08</v>
      </c>
      <c r="H8" s="29">
        <f>RANK(G8,$G$7:$G$8,0)</f>
        <v>2</v>
      </c>
      <c r="J8" s="22">
        <f>'Evaluator 5'!D5</f>
        <v>8</v>
      </c>
      <c r="K8" s="19">
        <f t="shared" ref="K8" si="0">AVERAGE(J8)</f>
        <v>8</v>
      </c>
      <c r="L8" s="29">
        <f>RANK(K8,$K$7:$K$8,0)</f>
        <v>2</v>
      </c>
      <c r="N8" s="23">
        <f t="shared" ref="N8" si="1">G8+K8</f>
        <v>44.08</v>
      </c>
      <c r="O8" s="29">
        <f>RANK(N8,$N$7:$N$8,0)</f>
        <v>2</v>
      </c>
    </row>
    <row r="27" spans="1:1" x14ac:dyDescent="0.2">
      <c r="A27" s="26" t="s">
        <v>21</v>
      </c>
    </row>
    <row r="28" spans="1:1" x14ac:dyDescent="0.2">
      <c r="A28" s="2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ADDA-1878-4850-A860-8B45CDAF256B}">
  <dimension ref="A1:M46"/>
  <sheetViews>
    <sheetView tabSelected="1" topLeftCell="A6" workbookViewId="0">
      <selection activeCell="B14" sqref="B14:D14"/>
    </sheetView>
  </sheetViews>
  <sheetFormatPr defaultRowHeight="12.75" x14ac:dyDescent="0.2"/>
  <cols>
    <col min="1" max="1" width="20.7109375" style="32" customWidth="1"/>
    <col min="2" max="5" width="9.5703125" style="32" customWidth="1"/>
    <col min="6" max="6" width="12.28515625" style="32" customWidth="1"/>
    <col min="7" max="13" width="9.5703125" style="32" customWidth="1"/>
    <col min="14" max="16384" width="9.140625" style="32"/>
  </cols>
  <sheetData>
    <row r="1" spans="1:13" ht="15.75" x14ac:dyDescent="0.25">
      <c r="A1" s="72" t="s">
        <v>25</v>
      </c>
      <c r="B1" s="72"/>
      <c r="C1" s="72"/>
      <c r="D1" s="72"/>
      <c r="E1" s="72"/>
      <c r="F1" s="72"/>
      <c r="G1" s="72"/>
      <c r="H1" s="72"/>
      <c r="I1" s="72"/>
      <c r="J1" s="31"/>
    </row>
    <row r="2" spans="1:13" ht="15.75" x14ac:dyDescent="0.25">
      <c r="A2" s="73" t="s">
        <v>26</v>
      </c>
      <c r="B2" s="73"/>
      <c r="C2" s="73"/>
      <c r="D2" s="73"/>
      <c r="E2" s="73"/>
      <c r="F2" s="73"/>
      <c r="G2" s="73"/>
      <c r="H2" s="73"/>
      <c r="I2" s="73"/>
      <c r="J2" s="33"/>
    </row>
    <row r="3" spans="1:13" x14ac:dyDescent="0.2">
      <c r="A3" s="34" t="s">
        <v>27</v>
      </c>
      <c r="B3" s="74"/>
      <c r="C3" s="74"/>
      <c r="D3" s="74"/>
    </row>
    <row r="4" spans="1:13" ht="15" customHeight="1" x14ac:dyDescent="0.2">
      <c r="A4" s="34" t="s">
        <v>28</v>
      </c>
      <c r="B4" s="75"/>
      <c r="C4" s="75"/>
      <c r="D4" s="75"/>
      <c r="E4" s="35"/>
    </row>
    <row r="5" spans="1:13" ht="22.5" customHeight="1" x14ac:dyDescent="0.25">
      <c r="A5" s="36" t="s">
        <v>29</v>
      </c>
      <c r="D5" s="37"/>
      <c r="E5" s="35"/>
    </row>
    <row r="6" spans="1:13" ht="36" customHeight="1" x14ac:dyDescent="0.25">
      <c r="A6" s="36" t="s">
        <v>30</v>
      </c>
      <c r="B6" s="38"/>
      <c r="D6" s="37"/>
      <c r="E6" s="35"/>
    </row>
    <row r="7" spans="1:13" ht="15" customHeight="1" x14ac:dyDescent="0.2"/>
    <row r="8" spans="1:13" ht="15" customHeight="1" x14ac:dyDescent="0.2"/>
    <row r="9" spans="1:13" ht="15" customHeight="1" x14ac:dyDescent="0.2"/>
    <row r="10" spans="1:13" ht="15" customHeight="1" x14ac:dyDescent="0.2"/>
    <row r="11" spans="1:13" ht="15" customHeight="1" x14ac:dyDescent="0.2"/>
    <row r="12" spans="1:13" ht="13.5" thickBot="1" x14ac:dyDescent="0.25"/>
    <row r="13" spans="1:13" s="39" customFormat="1" ht="13.5" thickBot="1" x14ac:dyDescent="0.25">
      <c r="B13" s="62" t="s">
        <v>31</v>
      </c>
      <c r="C13" s="63"/>
      <c r="D13" s="64"/>
      <c r="E13" s="62" t="s">
        <v>32</v>
      </c>
      <c r="F13" s="63"/>
      <c r="G13" s="64"/>
      <c r="H13" s="62" t="s">
        <v>33</v>
      </c>
      <c r="I13" s="63"/>
      <c r="J13" s="64"/>
      <c r="K13" s="62" t="s">
        <v>34</v>
      </c>
      <c r="L13" s="63"/>
      <c r="M13" s="64"/>
    </row>
    <row r="14" spans="1:13" s="39" customFormat="1" ht="270.75" customHeight="1" x14ac:dyDescent="0.2">
      <c r="B14" s="65" t="s">
        <v>40</v>
      </c>
      <c r="C14" s="66"/>
      <c r="D14" s="67"/>
      <c r="E14" s="68" t="s">
        <v>35</v>
      </c>
      <c r="F14" s="66"/>
      <c r="G14" s="67"/>
      <c r="H14" s="68" t="s">
        <v>36</v>
      </c>
      <c r="I14" s="66"/>
      <c r="J14" s="67"/>
      <c r="K14" s="68" t="s">
        <v>37</v>
      </c>
      <c r="L14" s="66"/>
      <c r="M14" s="67"/>
    </row>
    <row r="15" spans="1:13" s="41" customFormat="1" ht="11.25" x14ac:dyDescent="0.2">
      <c r="A15" s="40"/>
      <c r="B15" s="69" t="s">
        <v>38</v>
      </c>
      <c r="C15" s="70"/>
      <c r="D15" s="71"/>
      <c r="E15" s="69" t="s">
        <v>38</v>
      </c>
      <c r="F15" s="70"/>
      <c r="G15" s="71"/>
      <c r="H15" s="69" t="s">
        <v>38</v>
      </c>
      <c r="I15" s="70"/>
      <c r="J15" s="71"/>
      <c r="K15" s="69" t="s">
        <v>38</v>
      </c>
      <c r="L15" s="70"/>
      <c r="M15" s="71"/>
    </row>
    <row r="16" spans="1:13" s="41" customFormat="1" x14ac:dyDescent="0.2">
      <c r="A16" s="42" t="s">
        <v>22</v>
      </c>
      <c r="B16" s="56"/>
      <c r="C16" s="57"/>
      <c r="D16" s="58"/>
      <c r="E16" s="56"/>
      <c r="F16" s="57"/>
      <c r="G16" s="58"/>
      <c r="H16" s="56"/>
      <c r="I16" s="57"/>
      <c r="J16" s="58"/>
      <c r="K16" s="56"/>
      <c r="L16" s="57"/>
      <c r="M16" s="58"/>
    </row>
    <row r="17" spans="1:13" s="41" customFormat="1" x14ac:dyDescent="0.2">
      <c r="A17" s="43" t="s">
        <v>23</v>
      </c>
      <c r="B17" s="59"/>
      <c r="C17" s="60"/>
      <c r="D17" s="61"/>
      <c r="E17" s="59"/>
      <c r="F17" s="60"/>
      <c r="G17" s="61"/>
      <c r="H17" s="59"/>
      <c r="I17" s="60"/>
      <c r="J17" s="61"/>
      <c r="K17" s="59"/>
      <c r="L17" s="60"/>
      <c r="M17" s="61"/>
    </row>
    <row r="18" spans="1:13" s="45" customFormat="1" ht="7.5" customHeight="1" x14ac:dyDescent="0.2">
      <c r="A18" s="44"/>
      <c r="B18" s="44"/>
      <c r="C18" s="44"/>
      <c r="D18" s="44"/>
      <c r="E18" s="44"/>
      <c r="F18" s="44"/>
      <c r="G18" s="44"/>
      <c r="H18" s="44"/>
      <c r="I18" s="44"/>
      <c r="J18" s="44"/>
      <c r="K18" s="44"/>
      <c r="L18" s="44"/>
      <c r="M18" s="44"/>
    </row>
    <row r="19" spans="1:13" s="46" customFormat="1" ht="6.75" customHeight="1" x14ac:dyDescent="0.2"/>
    <row r="21" spans="1:13" x14ac:dyDescent="0.2">
      <c r="A21" s="47"/>
      <c r="G21" s="48"/>
      <c r="H21" s="48"/>
    </row>
    <row r="22" spans="1:13" x14ac:dyDescent="0.2">
      <c r="A22" s="49"/>
      <c r="G22" s="48"/>
      <c r="H22" s="48"/>
      <c r="I22" s="48"/>
      <c r="J22" s="48"/>
    </row>
    <row r="23" spans="1:13" x14ac:dyDescent="0.2">
      <c r="A23" s="50"/>
      <c r="B23" s="50"/>
      <c r="C23" s="50"/>
      <c r="G23" s="48"/>
      <c r="H23" s="48"/>
      <c r="I23" s="48"/>
      <c r="J23" s="48"/>
    </row>
    <row r="24" spans="1:13" x14ac:dyDescent="0.2">
      <c r="A24" s="50"/>
      <c r="B24" s="50"/>
      <c r="C24" s="50"/>
      <c r="G24" s="48"/>
      <c r="H24" s="48"/>
      <c r="I24" s="48"/>
      <c r="J24" s="48"/>
    </row>
    <row r="25" spans="1:13" x14ac:dyDescent="0.2">
      <c r="A25" s="50"/>
      <c r="B25" s="50"/>
      <c r="C25" s="50"/>
      <c r="G25" s="48"/>
      <c r="H25" s="48"/>
      <c r="I25" s="48"/>
      <c r="J25" s="48"/>
    </row>
    <row r="26" spans="1:13" x14ac:dyDescent="0.2">
      <c r="A26" s="50"/>
      <c r="B26" s="50"/>
      <c r="C26" s="50"/>
      <c r="G26" s="48"/>
      <c r="H26" s="48"/>
      <c r="I26" s="48"/>
      <c r="J26" s="48"/>
    </row>
    <row r="27" spans="1:13" x14ac:dyDescent="0.2">
      <c r="A27" s="50"/>
      <c r="B27" s="50"/>
      <c r="C27" s="50"/>
      <c r="G27" s="48"/>
      <c r="H27" s="48"/>
      <c r="I27" s="48"/>
      <c r="J27" s="48"/>
    </row>
    <row r="28" spans="1:13" x14ac:dyDescent="0.2">
      <c r="I28" s="48"/>
      <c r="J28" s="48"/>
      <c r="K28" s="48"/>
      <c r="L28" s="48"/>
    </row>
    <row r="29" spans="1:13" x14ac:dyDescent="0.2">
      <c r="I29" s="48"/>
      <c r="J29" s="48"/>
      <c r="K29" s="48"/>
      <c r="L29" s="48"/>
      <c r="M29" s="48"/>
    </row>
    <row r="30" spans="1:13" x14ac:dyDescent="0.2">
      <c r="L30" s="48"/>
      <c r="M30" s="48"/>
    </row>
    <row r="31" spans="1:13" x14ac:dyDescent="0.2">
      <c r="L31" s="48"/>
      <c r="M31" s="48"/>
    </row>
    <row r="32" spans="1:13" x14ac:dyDescent="0.2">
      <c r="L32" s="48"/>
      <c r="M32" s="48"/>
    </row>
    <row r="33" spans="1:13" x14ac:dyDescent="0.2">
      <c r="L33" s="48"/>
      <c r="M33" s="48"/>
    </row>
    <row r="46" spans="1:13" x14ac:dyDescent="0.2">
      <c r="A46" s="51" t="s">
        <v>39</v>
      </c>
    </row>
  </sheetData>
  <mergeCells count="24">
    <mergeCell ref="B15:D15"/>
    <mergeCell ref="E15:G15"/>
    <mergeCell ref="H15:J15"/>
    <mergeCell ref="K15:M15"/>
    <mergeCell ref="A1:I1"/>
    <mergeCell ref="A2:I2"/>
    <mergeCell ref="B3:D3"/>
    <mergeCell ref="B4:D4"/>
    <mergeCell ref="B13:D13"/>
    <mergeCell ref="E13:G13"/>
    <mergeCell ref="H13:J13"/>
    <mergeCell ref="K13:M13"/>
    <mergeCell ref="B14:D14"/>
    <mergeCell ref="E14:G14"/>
    <mergeCell ref="H14:J14"/>
    <mergeCell ref="K14:M14"/>
    <mergeCell ref="B16:D16"/>
    <mergeCell ref="E16:G16"/>
    <mergeCell ref="H16:J16"/>
    <mergeCell ref="K16:M16"/>
    <mergeCell ref="B17:D17"/>
    <mergeCell ref="E17:G17"/>
    <mergeCell ref="H17:J17"/>
    <mergeCell ref="K17:M17"/>
  </mergeCells>
  <hyperlinks>
    <hyperlink ref="A5" location="Statements!A1" display="Click to review the Non Disclosure Agreement" xr:uid="{A45C89E2-98DA-4E86-8039-48FA83C69CD2}"/>
    <hyperlink ref="A6" location="Statements!Q1" display="Click to review the Nepotism" xr:uid="{2CD8FF35-2CA1-40BB-BB42-B07E1D226AA8}"/>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0</xdr:col>
                    <xdr:colOff>133350</xdr:colOff>
                    <xdr:row>4</xdr:row>
                    <xdr:rowOff>209550</xdr:rowOff>
                  </from>
                  <to>
                    <xdr:col>7</xdr:col>
                    <xdr:colOff>9525</xdr:colOff>
                    <xdr:row>5</xdr:row>
                    <xdr:rowOff>371475</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0</xdr:col>
                    <xdr:colOff>133350</xdr:colOff>
                    <xdr:row>5</xdr:row>
                    <xdr:rowOff>361950</xdr:rowOff>
                  </from>
                  <to>
                    <xdr:col>7</xdr:col>
                    <xdr:colOff>161925</xdr:colOff>
                    <xdr:row>7</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2023-09-05T13:47:39Z</dcterms:modified>
</cp:coreProperties>
</file>