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2D604371-6FBE-4328-AAC1-8AAF4814ECA5}" xr6:coauthVersionLast="47" xr6:coauthVersionMax="47" xr10:uidLastSave="{00000000-0000-0000-0000-000000000000}"/>
  <bookViews>
    <workbookView xWindow="2865" yWindow="2055" windowWidth="21600" windowHeight="12735" tabRatio="865" activeTab="5"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F7" i="1" s="1"/>
  <c r="G10" i="1"/>
  <c r="B8" i="1"/>
  <c r="C8" i="1"/>
  <c r="D8" i="1"/>
  <c r="E8" i="1"/>
  <c r="F8" i="1"/>
  <c r="B9" i="1"/>
  <c r="C9" i="1"/>
  <c r="D9" i="1"/>
  <c r="E9" i="1"/>
  <c r="F9" i="1"/>
  <c r="B10" i="1"/>
  <c r="C10" i="1"/>
  <c r="D10" i="1"/>
  <c r="E10" i="1"/>
  <c r="F10" i="1"/>
  <c r="B11" i="1"/>
  <c r="C11" i="1"/>
  <c r="D11" i="1"/>
  <c r="E11" i="1"/>
  <c r="F11" i="1"/>
  <c r="E7" i="1"/>
  <c r="D7" i="1"/>
  <c r="C7" i="1"/>
  <c r="H8" i="9"/>
  <c r="H7" i="9"/>
  <c r="H6" i="9"/>
  <c r="H5" i="9"/>
  <c r="H4" i="9"/>
  <c r="H8" i="5"/>
  <c r="H7" i="5"/>
  <c r="H6" i="5"/>
  <c r="H5" i="5"/>
  <c r="H4" i="5"/>
  <c r="H8" i="3"/>
  <c r="H7" i="3"/>
  <c r="H6" i="3"/>
  <c r="H5" i="3"/>
  <c r="H4" i="3"/>
  <c r="A10" i="1"/>
  <c r="H5" i="4"/>
  <c r="H6" i="4"/>
  <c r="H7" i="4"/>
  <c r="H8" i="4"/>
  <c r="J7" i="1"/>
  <c r="K7" i="1" s="1"/>
  <c r="J9" i="1"/>
  <c r="K9" i="1" s="1"/>
  <c r="J8" i="1"/>
  <c r="K8" i="1" s="1"/>
  <c r="J10" i="1"/>
  <c r="K10" i="1" s="1"/>
  <c r="J11" i="1"/>
  <c r="K11" i="1" s="1"/>
  <c r="J6" i="1"/>
  <c r="A11" i="1"/>
  <c r="L8" i="1" l="1"/>
  <c r="L9" i="1"/>
  <c r="L11" i="1"/>
  <c r="L10" i="1"/>
  <c r="L7" i="1"/>
  <c r="A8" i="1" l="1"/>
  <c r="A9" i="1"/>
  <c r="A7" i="1"/>
  <c r="H4" i="2" l="1"/>
  <c r="B7" i="1" s="1"/>
  <c r="G7" i="1" s="1"/>
  <c r="H6" i="2"/>
  <c r="G9" i="1" s="1"/>
  <c r="N9" i="1" s="1"/>
  <c r="H7" i="2"/>
  <c r="H5" i="2"/>
  <c r="G8" i="1" s="1"/>
  <c r="N8" i="1" s="1"/>
  <c r="H8" i="2"/>
  <c r="G11" i="1"/>
  <c r="N7" i="1" l="1"/>
  <c r="H7" i="1"/>
  <c r="N10" i="1"/>
  <c r="H10" i="1"/>
  <c r="H11" i="1"/>
  <c r="N11" i="1"/>
  <c r="H9" i="1"/>
  <c r="H8" i="1"/>
  <c r="O11" i="1" l="1"/>
  <c r="O9" i="1"/>
  <c r="O7" i="1"/>
  <c r="O10" i="1"/>
  <c r="O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86286A4E-53EC-49BC-8E92-7E8AEE4EB099}">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<sst xmlns="http://schemas.openxmlformats.org/spreadsheetml/2006/main" count="98" uniqueCount="46">
  <si>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</si>
  <si>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</si>
  <si>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</si>
  <si>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</si>
  <si>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</si>
  <si>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</si>
  <si>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</si>
  <si>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</si>
  <si>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</si>
  <si>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</si>
  <si>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</si>
  <si>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</si>
  <si>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</si>
  <si>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</si>
  <si>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</si>
  <si>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</si>
  <si>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</si>
  <si>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</si>
  <si>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</si>
  <si>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</si>
  <si>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</si>
  <si>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</si>
  <si>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Charter Roofing</t>
  </si>
  <si>
    <t>D7 Roofing &amp; Metal</t>
  </si>
  <si>
    <t>Liquatech</t>
  </si>
  <si>
    <t>R Jones Roofing</t>
  </si>
  <si>
    <t>Royal American Services</t>
  </si>
  <si>
    <t>RFP783-23004 ON-CALL ROOFING REPAIR SERVICES</t>
  </si>
  <si>
    <t xml:space="preserve">University of Houston Evaluation Matrix </t>
  </si>
  <si>
    <t>RFP783-23004 On-Call Roofing Repair Services</t>
  </si>
  <si>
    <t>Name</t>
  </si>
  <si>
    <t>Evaluation Due Date</t>
  </si>
  <si>
    <t>Wednesday, May 31, 2023</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</si>
  <si>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</si>
  <si>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</si>
  <si>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</si>
  <si>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</si>
  <si>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</si>
  <si>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</si>
  <si>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Company safety history</t>
  </si>
  <si>
    <t xml:space="preserve">Company Resume </t>
  </si>
  <si>
    <t>References</t>
  </si>
  <si>
    <t>Points (1-5)</t>
  </si>
  <si>
    <t xml:space="preserve">Committee Members: </t>
  </si>
  <si>
    <t>Updated: 10/19</t>
  </si>
  <si>
    <t>Hourly Labor Cost**ONLY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</si>
</sst>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3" fillId="0" borderId="0" applyNumberFormat="0" applyFill="0" applyBorder="0" applyAlignment="0" applyProtection="0"/>
  </cellStyleXfs>
  <cellXfs count="82">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6" fillId="0" borderId="0" xfId="0" applyFont="1"/>
    <xf numFmtId="0" fontId="34" fillId="0" borderId="10" xfId="47" applyFont="1" applyBorder="1" applyAlignment="1">
      <alignment horizontal="right"/>
    </xf>
    <xf numFmtId="0" fontId="36" fillId="0" borderId="10" xfId="47" applyFont="1" applyBorder="1" applyAlignment="1">
      <alignment horizontal="right"/>
    </xf>
    <xf numFmtId="0" fontId="37" fillId="0" borderId="10" xfId="47" applyFont="1" applyBorder="1" applyAlignment="1">
      <alignment horizontal="right"/>
    </xf>
    <xf numFmtId="0" fontId="37" fillId="0" borderId="0" xfId="0" applyFont="1"/>
    <xf numFmtId="0" fontId="38" fillId="0" borderId="0" xfId="0" applyFont="1" applyAlignment="1">
      <alignment horizontal="left"/>
    </xf>
    <xf numFmtId="0" fontId="38" fillId="25" borderId="0" xfId="0" applyFont="1" applyFill="1"/>
    <xf numFmtId="0" fontId="39"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40"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13" fillId="0" borderId="0" xfId="97"/>
    <xf numFmtId="0" fontId="36" fillId="0" borderId="10" xfId="47" applyFont="1" applyBorder="1" applyAlignment="1">
      <alignment horizontal="left"/>
    </xf>
    <xf numFmtId="0" fontId="13" fillId="0" borderId="0" xfId="97" applyAlignment="1">
      <alignment horizontal="left"/>
    </xf>
    <xf numFmtId="0" fontId="38" fillId="25" borderId="0" xfId="0" applyFont="1" applyFill="1" applyAlignment="1">
      <alignment horizontal="right"/>
    </xf>
    <xf numFmtId="0" fontId="38" fillId="0" borderId="0" xfId="0" applyFont="1" applyAlignment="1">
      <alignment horizontal="left"/>
    </xf>
    <xf numFmtId="0" fontId="11" fillId="25" borderId="0" xfId="97" applyFont="1" applyFill="1" applyAlignment="1">
      <alignment horizontal="left" wrapText="1"/>
    </xf>
    <xf numFmtId="0" fontId="11" fillId="25" borderId="0" xfId="97" applyFont="1" applyFill="1" applyAlignment="1">
      <alignment wrapText="1"/>
    </xf>
    <xf numFmtId="0" fontId="13" fillId="25" borderId="0" xfId="97" applyFill="1"/>
    <xf numFmtId="0" fontId="11" fillId="25" borderId="0" xfId="97" applyFont="1" applyFill="1" applyAlignment="1">
      <alignment horizontal="left"/>
    </xf>
    <xf numFmtId="0" fontId="12" fillId="25" borderId="0" xfId="97" applyFont="1" applyFill="1"/>
    <xf numFmtId="0" fontId="42" fillId="25" borderId="0" xfId="0" applyFont="1" applyFill="1" applyAlignment="1">
      <alignment horizontal="left"/>
    </xf>
    <xf numFmtId="0" fontId="13" fillId="26" borderId="0" xfId="0" applyFont="1" applyFill="1" applyAlignment="1">
      <alignment horizontal="center"/>
    </xf>
    <xf numFmtId="164" fontId="41" fillId="25" borderId="0" xfId="0" applyNumberFormat="1" applyFont="1" applyFill="1" applyAlignment="1">
      <alignment horizontal="center"/>
    </xf>
    <xf numFmtId="0" fontId="41" fillId="25" borderId="0" xfId="0" applyFont="1" applyFill="1"/>
    <xf numFmtId="0" fontId="44" fillId="25" borderId="0" xfId="102" applyFont="1" applyFill="1" applyAlignment="1">
      <alignment horizontal="left" wrapText="1"/>
    </xf>
    <xf numFmtId="0" fontId="44" fillId="25" borderId="0" xfId="102" applyFont="1" applyFill="1" applyAlignment="1">
      <alignment wrapText="1"/>
    </xf>
    <xf numFmtId="0" fontId="13" fillId="26" borderId="16" xfId="97" applyFill="1" applyBorder="1" applyAlignment="1">
      <alignment horizontal="center" wrapText="1"/>
    </xf>
    <xf numFmtId="0" fontId="35" fillId="25" borderId="0" xfId="97" applyFont="1" applyFill="1" applyAlignment="1">
      <alignment horizontal="left" wrapText="1"/>
    </xf>
    <xf numFmtId="0" fontId="43" fillId="25" borderId="0" xfId="102" applyFill="1"/>
    <xf numFmtId="0" fontId="13" fillId="25" borderId="0" xfId="97" applyFill="1" applyAlignment="1">
      <alignment horizontal="center"/>
    </xf>
    <xf numFmtId="0" fontId="45" fillId="27" borderId="17" xfId="97" applyFont="1" applyFill="1" applyBorder="1" applyAlignment="1">
      <alignment horizontal="left"/>
    </xf>
    <xf numFmtId="0" fontId="45" fillId="27" borderId="18" xfId="97" applyFont="1" applyFill="1" applyBorder="1" applyAlignment="1">
      <alignment horizontal="left"/>
    </xf>
    <xf numFmtId="0" fontId="45" fillId="27" borderId="19" xfId="97" applyFont="1" applyFill="1" applyBorder="1" applyAlignment="1">
      <alignment horizontal="left"/>
    </xf>
    <xf numFmtId="0" fontId="46" fillId="25" borderId="17" xfId="97" applyFont="1" applyFill="1" applyBorder="1" applyAlignment="1">
      <alignment horizontal="left" vertical="top" wrapText="1"/>
    </xf>
    <xf numFmtId="0" fontId="40" fillId="25" borderId="18" xfId="97" applyFont="1" applyFill="1" applyBorder="1" applyAlignment="1">
      <alignment horizontal="left" vertical="top" wrapText="1"/>
    </xf>
    <xf numFmtId="0" fontId="40" fillId="25" borderId="19" xfId="97" applyFont="1" applyFill="1" applyBorder="1" applyAlignment="1">
      <alignment horizontal="left" vertical="top" wrapText="1"/>
    </xf>
    <xf numFmtId="0" fontId="40" fillId="25" borderId="17" xfId="97" applyFont="1" applyFill="1" applyBorder="1" applyAlignment="1">
      <alignment horizontal="left" vertical="top" wrapText="1"/>
    </xf>
    <xf numFmtId="0" fontId="47" fillId="25" borderId="0" xfId="97" applyFont="1" applyFill="1" applyAlignment="1">
      <alignment wrapText="1"/>
    </xf>
    <xf numFmtId="0" fontId="47" fillId="24" borderId="20" xfId="97" applyFont="1" applyFill="1" applyBorder="1" applyAlignment="1">
      <alignment horizontal="center" wrapText="1"/>
    </xf>
    <xf numFmtId="0" fontId="47" fillId="24" borderId="21" xfId="97" applyFont="1" applyFill="1" applyBorder="1" applyAlignment="1">
      <alignment horizontal="center" wrapText="1"/>
    </xf>
    <xf numFmtId="0" fontId="47" fillId="24" borderId="22" xfId="97" applyFont="1" applyFill="1" applyBorder="1" applyAlignment="1">
      <alignment horizontal="center" wrapText="1"/>
    </xf>
    <xf numFmtId="0" fontId="47" fillId="25" borderId="0" xfId="97" applyFont="1" applyFill="1" applyAlignment="1">
      <alignment horizontal="center" wrapText="1"/>
    </xf>
    <xf numFmtId="0" fontId="35" fillId="25" borderId="11" xfId="97" applyFont="1" applyFill="1" applyBorder="1" applyAlignment="1">
      <alignment wrapText="1"/>
    </xf>
    <xf numFmtId="0" fontId="13" fillId="26" borderId="13" xfId="97" applyFill="1" applyBorder="1" applyAlignment="1">
      <alignment horizontal="center"/>
    </xf>
    <xf numFmtId="0" fontId="13" fillId="26" borderId="11" xfId="97" applyFill="1" applyBorder="1" applyAlignment="1">
      <alignment horizontal="center"/>
    </xf>
    <xf numFmtId="0" fontId="13" fillId="26" borderId="23" xfId="97" applyFill="1" applyBorder="1" applyAlignment="1">
      <alignment horizontal="center"/>
    </xf>
    <xf numFmtId="0" fontId="35" fillId="25" borderId="12" xfId="97" applyFont="1" applyFill="1" applyBorder="1" applyAlignment="1">
      <alignment wrapText="1"/>
    </xf>
    <xf numFmtId="0" fontId="13" fillId="26" borderId="15" xfId="97" applyFill="1" applyBorder="1" applyAlignment="1">
      <alignment horizontal="center"/>
    </xf>
    <xf numFmtId="0" fontId="13" fillId="26" borderId="12" xfId="97" applyFill="1" applyBorder="1" applyAlignment="1">
      <alignment horizontal="center"/>
    </xf>
    <xf numFmtId="0" fontId="13" fillId="26" borderId="24" xfId="97" applyFill="1" applyBorder="1" applyAlignment="1">
      <alignment horizontal="center"/>
    </xf>
    <xf numFmtId="0" fontId="13" fillId="28" borderId="0" xfId="97" applyFill="1"/>
    <xf numFmtId="0" fontId="13" fillId="28" borderId="25" xfId="97" applyFill="1" applyBorder="1"/>
    <xf numFmtId="0" fontId="13" fillId="25" borderId="10" xfId="97" applyFill="1" applyBorder="1"/>
    <xf numFmtId="0" fontId="48" fillId="25" borderId="0" xfId="97" applyFont="1" applyFill="1"/>
    <xf numFmtId="0" fontId="13" fillId="25" borderId="0" xfId="97" applyFill="1" applyAlignment="1">
      <alignment wrapText="1"/>
    </xf>
    <xf numFmtId="0" fontId="49" fillId="0" borderId="0" xfId="0" applyFont="1" applyAlignment="1">
      <alignment horizontal="left"/>
    </xf>
    <xf numFmtId="0" fontId="35" fillId="25" borderId="0" xfId="97" applyFont="1" applyFill="1"/>
    <xf numFmtId="0" fontId="40" fillId="25" borderId="0" xfId="97" applyFont="1" applyFill="1"/>
    <xf numFmtId="0" fontId="33" fillId="25" borderId="15" xfId="0" applyFont="1" applyFill="1" applyBorder="1" applyAlignment="1">
      <alignment horizontal="right"/>
    </xf>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8195BEA3-CA96-48F6-8539-3ABC28B0D35B}"/>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8984B774-7AD0-4B1D-A292-EEDDB4E93851}"/>
    <cellStyle name="Normal 6" xfId="98" xr:uid="{9D6FE5E8-7615-4409-BE7D-10C04A200BB6}"/>
    <cellStyle name="Note 2" xfId="5" xr:uid="{00000000-0005-0000-0000-000056000000}"/>
    <cellStyle name="Note 3" xfId="89" xr:uid="{00000000-0005-0000-0000-000057000000}"/>
    <cellStyle name="Note 4" xfId="42" xr:uid="{00000000-0005-0000-0000-000058000000}"/>
    <cellStyle name="Note 4 2" xfId="99" xr:uid="{ED714CFE-67EF-4C16-8127-FC7E274EF777}"/>
    <cellStyle name="Output 2" xfId="84" xr:uid="{00000000-0005-0000-0000-000059000000}"/>
    <cellStyle name="Output 3" xfId="43" xr:uid="{00000000-0005-0000-0000-00005A000000}"/>
    <cellStyle name="Percent 2" xfId="101" xr:uid="{4DC47983-CBDC-4285-98B4-4A3A21126CAB}"/>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C002AC12-BD2F-4C57-9BA2-9892BDE7610A}"/>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
  <sheetViews>
    <sheetView workbookViewId="0">
      <selection activeCell="F13" sqref="F13"/>
    </sheetView>
  </sheetViews>
  <sheetFormatPr defaultRowHeight="12.75" x14ac:dyDescent="0.2"/>
  <cols>
    <col min="1" max="3" width="9.42578125" customWidth="1"/>
    <col min="4" max="7" width="8.85546875" customWidth="1"/>
    <col min="8" max="8" width="9.42578125" customWidth="1"/>
  </cols>
  <sheetData>
    <row r="1" spans="1:8" ht="15.75" x14ac:dyDescent="0.25">
      <c r="A1" s="11" t="s">
        <v>0</v>
      </c>
      <c r="B1" s="3"/>
      <c r="C1" s="3"/>
      <c r="D1" s="3"/>
      <c r="E1" s="1"/>
      <c r="F1" s="1"/>
      <c r="G1" s="1"/>
      <c r="H1" s="1"/>
    </row>
    <row r="2" spans="1:8" ht="15.75" x14ac:dyDescent="0.25">
      <c r="A2" s="1"/>
    </row>
    <row r="3" spans="1:8" s="2" customFormat="1" x14ac:dyDescent="0.2">
      <c r="A3" s="34"/>
      <c r="B3" s="34"/>
      <c r="C3" s="34"/>
      <c r="D3" s="7" t="s">
        <v>7</v>
      </c>
      <c r="E3" s="8" t="s">
        <v>8</v>
      </c>
      <c r="F3" s="8" t="s">
        <v>9</v>
      </c>
      <c r="G3" s="8" t="s">
        <v>10</v>
      </c>
      <c r="H3" s="9" t="s">
        <v>11</v>
      </c>
    </row>
    <row r="4" spans="1:8" x14ac:dyDescent="0.2">
      <c r="A4" s="35" t="s">
        <v>22</v>
      </c>
      <c r="B4" s="35"/>
      <c r="C4" s="35"/>
      <c r="D4" s="33">
        <v>0</v>
      </c>
      <c r="E4" s="33">
        <v>20.399999999999999</v>
      </c>
      <c r="F4" s="33">
        <v>16</v>
      </c>
      <c r="G4" s="33">
        <v>9</v>
      </c>
      <c r="H4" s="10">
        <f>SUM(D4:G4)</f>
        <v>45.4</v>
      </c>
    </row>
    <row r="5" spans="1:8" x14ac:dyDescent="0.2">
      <c r="A5" s="35" t="s">
        <v>23</v>
      </c>
      <c r="B5" s="35"/>
      <c r="C5" s="35"/>
      <c r="D5" s="33">
        <v>0</v>
      </c>
      <c r="E5" s="33">
        <v>20.399999999999999</v>
      </c>
      <c r="F5" s="33">
        <v>17</v>
      </c>
      <c r="G5" s="33">
        <v>10.5</v>
      </c>
      <c r="H5" s="10">
        <f>SUM(D5:G5)</f>
        <v>47.9</v>
      </c>
    </row>
    <row r="6" spans="1:8" x14ac:dyDescent="0.2">
      <c r="A6" s="35" t="s">
        <v>24</v>
      </c>
      <c r="B6" s="35"/>
      <c r="C6" s="35"/>
      <c r="D6" s="33">
        <v>0</v>
      </c>
      <c r="E6" s="33">
        <v>19.200000000000003</v>
      </c>
      <c r="F6" s="33">
        <v>17</v>
      </c>
      <c r="G6" s="33">
        <v>10.199999999999999</v>
      </c>
      <c r="H6" s="10">
        <f>SUM(D6:G6)</f>
        <v>46.400000000000006</v>
      </c>
    </row>
    <row r="7" spans="1:8" x14ac:dyDescent="0.2">
      <c r="A7" s="35" t="s">
        <v>25</v>
      </c>
      <c r="B7" s="35"/>
      <c r="C7" s="35"/>
      <c r="D7" s="33">
        <v>0</v>
      </c>
      <c r="E7" s="33">
        <v>21</v>
      </c>
      <c r="F7" s="33">
        <v>17.5</v>
      </c>
      <c r="G7" s="33">
        <v>10.5</v>
      </c>
      <c r="H7" s="10">
        <f>SUM(D7:G7)</f>
        <v>49</v>
      </c>
    </row>
    <row r="8" spans="1:8" x14ac:dyDescent="0.2">
      <c r="A8" s="35" t="s">
        <v>26</v>
      </c>
      <c r="B8" s="35"/>
      <c r="C8" s="35"/>
      <c r="D8" s="33">
        <v>0</v>
      </c>
      <c r="E8" s="33">
        <v>21</v>
      </c>
      <c r="F8" s="33">
        <v>17.5</v>
      </c>
      <c r="G8" s="33">
        <v>10.5</v>
      </c>
      <c r="H8" s="10">
        <f>SUM(D8:G8)</f>
        <v>49</v>
      </c>
    </row>
  </sheetData>
  <mergeCells count="6">
    <mergeCell ref="A3:C3"/>
    <mergeCell ref="A6:C6"/>
    <mergeCell ref="A7:C7"/>
    <mergeCell ref="A8:C8"/>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workbookViewId="0">
      <selection activeCell="H8" sqref="H8"/>
    </sheetView>
  </sheetViews>
  <sheetFormatPr defaultRowHeight="12.75" x14ac:dyDescent="0.2"/>
  <cols>
    <col min="1" max="3" width="9.42578125" customWidth="1"/>
    <col min="4" max="7" width="8.85546875" customWidth="1"/>
    <col min="8" max="8" width="9.42578125" customWidth="1"/>
  </cols>
  <sheetData>
    <row r="1" spans="1:8" ht="15.75" x14ac:dyDescent="0.25">
      <c r="A1" s="11" t="s">
        <v>0</v>
      </c>
      <c r="B1" s="3"/>
      <c r="C1" s="3"/>
      <c r="D1" s="3"/>
      <c r="E1" s="1"/>
      <c r="F1" s="1"/>
      <c r="G1" s="1"/>
      <c r="H1" s="1"/>
    </row>
    <row r="2" spans="1:8" ht="15.75" x14ac:dyDescent="0.25">
      <c r="A2" s="1"/>
    </row>
    <row r="3" spans="1:8" s="2" customFormat="1" x14ac:dyDescent="0.2">
      <c r="A3" s="34"/>
      <c r="B3" s="34"/>
      <c r="C3" s="34"/>
      <c r="D3" s="7" t="s">
        <v>7</v>
      </c>
      <c r="E3" s="8" t="s">
        <v>8</v>
      </c>
      <c r="F3" s="8" t="s">
        <v>9</v>
      </c>
      <c r="G3" s="8" t="s">
        <v>10</v>
      </c>
      <c r="H3" s="9" t="s">
        <v>11</v>
      </c>
    </row>
    <row r="4" spans="1:8" x14ac:dyDescent="0.2">
      <c r="A4" s="35" t="s">
        <v>22</v>
      </c>
      <c r="B4" s="35"/>
      <c r="C4" s="35"/>
      <c r="D4" s="33">
        <v>0</v>
      </c>
      <c r="E4" s="33">
        <v>18</v>
      </c>
      <c r="F4" s="33">
        <v>15</v>
      </c>
      <c r="G4" s="33">
        <v>12</v>
      </c>
      <c r="H4" s="10">
        <f>SUM(D4:G4)</f>
        <v>45</v>
      </c>
    </row>
    <row r="5" spans="1:8" x14ac:dyDescent="0.2">
      <c r="A5" s="35" t="s">
        <v>23</v>
      </c>
      <c r="B5" s="35"/>
      <c r="C5" s="35"/>
      <c r="D5" s="33">
        <v>0</v>
      </c>
      <c r="E5" s="33">
        <v>12</v>
      </c>
      <c r="F5" s="33">
        <v>20</v>
      </c>
      <c r="G5" s="33">
        <v>15</v>
      </c>
      <c r="H5" s="10">
        <f>SUM(D5:G5)</f>
        <v>47</v>
      </c>
    </row>
    <row r="6" spans="1:8" x14ac:dyDescent="0.2">
      <c r="A6" s="35" t="s">
        <v>24</v>
      </c>
      <c r="B6" s="35"/>
      <c r="C6" s="35"/>
      <c r="D6" s="33">
        <v>0</v>
      </c>
      <c r="E6" s="33">
        <v>18</v>
      </c>
      <c r="F6" s="33">
        <v>15</v>
      </c>
      <c r="G6" s="33">
        <v>6</v>
      </c>
      <c r="H6" s="10">
        <f>SUM(D6:G6)</f>
        <v>39</v>
      </c>
    </row>
    <row r="7" spans="1:8" x14ac:dyDescent="0.2">
      <c r="A7" s="35" t="s">
        <v>25</v>
      </c>
      <c r="B7" s="35"/>
      <c r="C7" s="35"/>
      <c r="D7" s="33">
        <v>0</v>
      </c>
      <c r="E7" s="33">
        <v>18</v>
      </c>
      <c r="F7" s="33">
        <v>20</v>
      </c>
      <c r="G7" s="33">
        <v>12</v>
      </c>
      <c r="H7" s="10">
        <f>SUM(D7:G7)</f>
        <v>50</v>
      </c>
    </row>
    <row r="8" spans="1:8" x14ac:dyDescent="0.2">
      <c r="A8" s="35" t="s">
        <v>26</v>
      </c>
      <c r="B8" s="35"/>
      <c r="C8" s="35"/>
      <c r="D8" s="33">
        <v>0</v>
      </c>
      <c r="E8" s="33">
        <v>18</v>
      </c>
      <c r="F8" s="33">
        <v>20</v>
      </c>
      <c r="G8" s="33">
        <v>9</v>
      </c>
      <c r="H8" s="10">
        <f>SUM(D8:G8)</f>
        <v>47</v>
      </c>
    </row>
  </sheetData>
  <mergeCells count="6">
    <mergeCell ref="A7:C7"/>
    <mergeCell ref="A8:C8"/>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
  <sheetViews>
    <sheetView workbookViewId="0">
      <selection activeCell="H8" sqref="H8"/>
    </sheetView>
  </sheetViews>
  <sheetFormatPr defaultRowHeight="12.75" x14ac:dyDescent="0.2"/>
  <cols>
    <col min="1" max="3" width="9.42578125" customWidth="1"/>
    <col min="4" max="7" width="8.85546875" customWidth="1"/>
    <col min="8" max="8" width="9.42578125" customWidth="1"/>
  </cols>
  <sheetData>
    <row r="1" spans="1:8" ht="15.75" x14ac:dyDescent="0.25">
      <c r="A1" s="11" t="s">
        <v>0</v>
      </c>
      <c r="B1" s="3"/>
      <c r="C1" s="3"/>
      <c r="D1" s="3"/>
      <c r="E1" s="1"/>
      <c r="F1" s="1"/>
      <c r="G1" s="1"/>
      <c r="H1" s="1"/>
    </row>
    <row r="2" spans="1:8" ht="15.75" x14ac:dyDescent="0.25">
      <c r="A2" s="1"/>
    </row>
    <row r="3" spans="1:8" s="2" customFormat="1" x14ac:dyDescent="0.2">
      <c r="A3" s="34"/>
      <c r="B3" s="34"/>
      <c r="C3" s="34"/>
      <c r="D3" s="7" t="s">
        <v>7</v>
      </c>
      <c r="E3" s="8" t="s">
        <v>8</v>
      </c>
      <c r="F3" s="8" t="s">
        <v>9</v>
      </c>
      <c r="G3" s="8" t="s">
        <v>10</v>
      </c>
      <c r="H3" s="9" t="s">
        <v>11</v>
      </c>
    </row>
    <row r="4" spans="1:8" x14ac:dyDescent="0.2">
      <c r="A4" s="35" t="s">
        <v>22</v>
      </c>
      <c r="B4" s="35"/>
      <c r="C4" s="35"/>
      <c r="D4" s="33">
        <v>0</v>
      </c>
      <c r="E4" s="33">
        <v>30</v>
      </c>
      <c r="F4" s="33">
        <v>20</v>
      </c>
      <c r="G4" s="33">
        <v>15</v>
      </c>
      <c r="H4" s="10">
        <f>SUM(D4:G4)</f>
        <v>65</v>
      </c>
    </row>
    <row r="5" spans="1:8" x14ac:dyDescent="0.2">
      <c r="A5" s="35" t="s">
        <v>23</v>
      </c>
      <c r="B5" s="35"/>
      <c r="C5" s="35"/>
      <c r="D5" s="33">
        <v>0</v>
      </c>
      <c r="E5" s="33">
        <v>18</v>
      </c>
      <c r="F5" s="33">
        <v>15</v>
      </c>
      <c r="G5" s="33">
        <v>9</v>
      </c>
      <c r="H5" s="10">
        <f>SUM(D5:G5)</f>
        <v>42</v>
      </c>
    </row>
    <row r="6" spans="1:8" x14ac:dyDescent="0.2">
      <c r="A6" s="35" t="s">
        <v>24</v>
      </c>
      <c r="B6" s="35"/>
      <c r="C6" s="35"/>
      <c r="D6" s="33">
        <v>0</v>
      </c>
      <c r="E6" s="33">
        <v>24</v>
      </c>
      <c r="F6" s="33">
        <v>15</v>
      </c>
      <c r="G6" s="33">
        <v>6</v>
      </c>
      <c r="H6" s="10">
        <f>SUM(D6:G6)</f>
        <v>45</v>
      </c>
    </row>
    <row r="7" spans="1:8" x14ac:dyDescent="0.2">
      <c r="A7" s="35" t="s">
        <v>25</v>
      </c>
      <c r="B7" s="35"/>
      <c r="C7" s="35"/>
      <c r="D7" s="33">
        <v>0</v>
      </c>
      <c r="E7" s="33">
        <v>24</v>
      </c>
      <c r="F7" s="33">
        <v>25</v>
      </c>
      <c r="G7" s="33">
        <v>15</v>
      </c>
      <c r="H7" s="10">
        <f>SUM(D7:G7)</f>
        <v>64</v>
      </c>
    </row>
    <row r="8" spans="1:8" x14ac:dyDescent="0.2">
      <c r="A8" s="35" t="s">
        <v>26</v>
      </c>
      <c r="B8" s="35"/>
      <c r="C8" s="35"/>
      <c r="D8" s="33">
        <v>0</v>
      </c>
      <c r="E8" s="33">
        <v>24</v>
      </c>
      <c r="F8" s="33">
        <v>25</v>
      </c>
      <c r="G8" s="33">
        <v>15</v>
      </c>
      <c r="H8" s="10">
        <f>SUM(D8:G8)</f>
        <v>64</v>
      </c>
    </row>
  </sheetData>
  <mergeCells count="6">
    <mergeCell ref="A7:C7"/>
    <mergeCell ref="A8:C8"/>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
  <sheetViews>
    <sheetView workbookViewId="0">
      <selection activeCell="H8" sqref="H8"/>
    </sheetView>
  </sheetViews>
  <sheetFormatPr defaultRowHeight="12.75" x14ac:dyDescent="0.2"/>
  <cols>
    <col min="1" max="3" width="9.42578125" customWidth="1"/>
    <col min="4" max="7" width="8.85546875" customWidth="1"/>
    <col min="8" max="8" width="9.42578125" customWidth="1"/>
  </cols>
  <sheetData>
    <row r="1" spans="1:8" ht="15.75" x14ac:dyDescent="0.25">
      <c r="A1" s="11" t="s">
        <v>0</v>
      </c>
      <c r="B1" s="3"/>
      <c r="C1" s="3"/>
      <c r="D1" s="3"/>
      <c r="E1" s="1"/>
      <c r="F1" s="1"/>
      <c r="G1" s="1"/>
      <c r="H1" s="1"/>
    </row>
    <row r="2" spans="1:8" ht="15.75" x14ac:dyDescent="0.25">
      <c r="A2" s="1"/>
    </row>
    <row r="3" spans="1:8" s="2" customFormat="1" x14ac:dyDescent="0.2">
      <c r="A3" s="34"/>
      <c r="B3" s="34"/>
      <c r="C3" s="34"/>
      <c r="D3" s="7" t="s">
        <v>7</v>
      </c>
      <c r="E3" s="8" t="s">
        <v>8</v>
      </c>
      <c r="F3" s="8" t="s">
        <v>9</v>
      </c>
      <c r="G3" s="8" t="s">
        <v>10</v>
      </c>
      <c r="H3" s="9" t="s">
        <v>11</v>
      </c>
    </row>
    <row r="4" spans="1:8" x14ac:dyDescent="0.2">
      <c r="A4" s="35" t="s">
        <v>22</v>
      </c>
      <c r="B4" s="35"/>
      <c r="C4" s="35"/>
      <c r="D4" s="33">
        <v>0</v>
      </c>
      <c r="E4" s="33">
        <v>15</v>
      </c>
      <c r="F4" s="33">
        <v>15</v>
      </c>
      <c r="G4" s="33">
        <v>12.899999999999999</v>
      </c>
      <c r="H4" s="10">
        <f>SUM(D4:G4)</f>
        <v>42.9</v>
      </c>
    </row>
    <row r="5" spans="1:8" x14ac:dyDescent="0.2">
      <c r="A5" s="35" t="s">
        <v>23</v>
      </c>
      <c r="B5" s="35"/>
      <c r="C5" s="35"/>
      <c r="D5" s="33">
        <v>0</v>
      </c>
      <c r="E5" s="33">
        <v>6</v>
      </c>
      <c r="F5" s="33">
        <v>15</v>
      </c>
      <c r="G5" s="33">
        <v>13.5</v>
      </c>
      <c r="H5" s="10">
        <f>SUM(D5:G5)</f>
        <v>34.5</v>
      </c>
    </row>
    <row r="6" spans="1:8" x14ac:dyDescent="0.2">
      <c r="A6" s="35" t="s">
        <v>24</v>
      </c>
      <c r="B6" s="35"/>
      <c r="C6" s="35"/>
      <c r="D6" s="33">
        <v>0</v>
      </c>
      <c r="E6" s="33">
        <v>24</v>
      </c>
      <c r="F6" s="33">
        <v>15</v>
      </c>
      <c r="G6" s="33">
        <v>7.5</v>
      </c>
      <c r="H6" s="10">
        <f>SUM(D6:G6)</f>
        <v>46.5</v>
      </c>
    </row>
    <row r="7" spans="1:8" x14ac:dyDescent="0.2">
      <c r="A7" s="35" t="s">
        <v>25</v>
      </c>
      <c r="B7" s="35"/>
      <c r="C7" s="35"/>
      <c r="D7" s="33">
        <v>0</v>
      </c>
      <c r="E7" s="33">
        <v>27</v>
      </c>
      <c r="F7" s="33">
        <v>20</v>
      </c>
      <c r="G7" s="33">
        <v>9</v>
      </c>
      <c r="H7" s="10">
        <f>SUM(D7:G7)</f>
        <v>56</v>
      </c>
    </row>
    <row r="8" spans="1:8" x14ac:dyDescent="0.2">
      <c r="A8" s="35" t="s">
        <v>26</v>
      </c>
      <c r="B8" s="35"/>
      <c r="C8" s="35"/>
      <c r="D8" s="33">
        <v>0</v>
      </c>
      <c r="E8" s="33">
        <v>27</v>
      </c>
      <c r="F8" s="33">
        <v>20</v>
      </c>
      <c r="G8" s="33">
        <v>13.200000000000001</v>
      </c>
      <c r="H8" s="10">
        <f>SUM(D8:G8)</f>
        <v>60.2</v>
      </c>
    </row>
  </sheetData>
  <mergeCells count="6">
    <mergeCell ref="A7:C7"/>
    <mergeCell ref="A8:C8"/>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8"/>
  <sheetViews>
    <sheetView workbookViewId="0">
      <selection activeCell="H8" sqref="H8"/>
    </sheetView>
  </sheetViews>
  <sheetFormatPr defaultRowHeight="12.75" x14ac:dyDescent="0.2"/>
  <sheetData>
    <row r="1" spans="1:9" ht="15.75" x14ac:dyDescent="0.25">
      <c r="A1" s="11" t="s">
        <v>0</v>
      </c>
      <c r="B1" s="3"/>
      <c r="C1" s="3"/>
      <c r="D1" s="3"/>
      <c r="E1" s="1"/>
      <c r="F1" s="1"/>
      <c r="G1" s="1"/>
      <c r="H1" s="1"/>
    </row>
    <row r="2" spans="1:9" ht="15.75" x14ac:dyDescent="0.25">
      <c r="A2" s="1"/>
    </row>
    <row r="3" spans="1:9" x14ac:dyDescent="0.2">
      <c r="A3" s="34"/>
      <c r="B3" s="34"/>
      <c r="C3" s="34"/>
      <c r="D3" s="7" t="s">
        <v>7</v>
      </c>
      <c r="E3" s="8" t="s">
        <v>8</v>
      </c>
      <c r="F3" s="8" t="s">
        <v>9</v>
      </c>
      <c r="G3" s="8" t="s">
        <v>10</v>
      </c>
      <c r="H3" s="9" t="s">
        <v>11</v>
      </c>
      <c r="I3" s="2"/>
    </row>
    <row r="4" spans="1:9" x14ac:dyDescent="0.2">
      <c r="A4" s="35" t="s">
        <v>22</v>
      </c>
      <c r="B4" s="35"/>
      <c r="C4" s="35"/>
      <c r="D4" s="4">
        <v>24.599999999999998</v>
      </c>
      <c r="E4" s="5">
        <v>22.799999999999997</v>
      </c>
      <c r="F4" s="5">
        <v>17.5</v>
      </c>
      <c r="G4" s="6">
        <v>10.199999999999999</v>
      </c>
      <c r="H4" s="10">
        <f>SUM(E4:G4)</f>
        <v>50.5</v>
      </c>
    </row>
    <row r="5" spans="1:9" x14ac:dyDescent="0.2">
      <c r="A5" s="35" t="s">
        <v>23</v>
      </c>
      <c r="B5" s="35"/>
      <c r="C5" s="35"/>
      <c r="D5" s="4">
        <v>23.4</v>
      </c>
      <c r="E5" s="5">
        <v>24</v>
      </c>
      <c r="F5" s="5">
        <v>19</v>
      </c>
      <c r="G5" s="6">
        <v>11.7</v>
      </c>
      <c r="H5" s="10">
        <f>SUM(E5:G5)</f>
        <v>54.7</v>
      </c>
    </row>
    <row r="6" spans="1:9" x14ac:dyDescent="0.2">
      <c r="A6" s="35" t="s">
        <v>24</v>
      </c>
      <c r="B6" s="35"/>
      <c r="C6" s="35"/>
      <c r="D6" s="4">
        <v>27</v>
      </c>
      <c r="E6" s="5">
        <v>25.200000000000003</v>
      </c>
      <c r="F6" s="5">
        <v>22</v>
      </c>
      <c r="G6" s="6">
        <v>12.899999999999999</v>
      </c>
      <c r="H6" s="10">
        <f>SUM(E6:G6)</f>
        <v>60.1</v>
      </c>
    </row>
    <row r="7" spans="1:9" x14ac:dyDescent="0.2">
      <c r="A7" s="35" t="s">
        <v>25</v>
      </c>
      <c r="B7" s="35"/>
      <c r="C7" s="35"/>
      <c r="D7" s="4">
        <v>21</v>
      </c>
      <c r="E7" s="5">
        <v>26.400000000000002</v>
      </c>
      <c r="F7" s="5">
        <v>22</v>
      </c>
      <c r="G7" s="6">
        <v>13.200000000000001</v>
      </c>
      <c r="H7" s="10">
        <f>SUM(E7:G7)</f>
        <v>61.600000000000009</v>
      </c>
    </row>
    <row r="8" spans="1:9" x14ac:dyDescent="0.2">
      <c r="A8" s="35" t="s">
        <v>26</v>
      </c>
      <c r="B8" s="35"/>
      <c r="C8" s="35"/>
      <c r="D8" s="4">
        <v>30</v>
      </c>
      <c r="E8" s="5">
        <v>28.200000000000003</v>
      </c>
      <c r="F8" s="5">
        <v>24</v>
      </c>
      <c r="G8" s="6">
        <v>14.399999999999999</v>
      </c>
      <c r="H8" s="10">
        <f>SUM(E8:G8)</f>
        <v>66.599999999999994</v>
      </c>
    </row>
  </sheetData>
  <mergeCells count="6">
    <mergeCell ref="A7:C7"/>
    <mergeCell ref="A8:C8"/>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1"/>
  <sheetViews>
    <sheetView tabSelected="1" workbookViewId="0">
      <selection activeCell="R6" sqref="R6"/>
    </sheetView>
  </sheetViews>
  <sheetFormatPr defaultRowHeight="15" x14ac:dyDescent="0.2"/>
  <cols>
    <col min="1" max="1" width="33" style="15" customWidth="1"/>
    <col min="2" max="7" width="7.7109375" style="15" customWidth="1"/>
    <col min="8" max="9" width="7.5703125" style="15" customWidth="1"/>
    <col min="10" max="12" width="7.7109375" style="15" customWidth="1"/>
    <col min="13" max="16384" width="9.140625" style="15"/>
  </cols>
  <sheetData>
    <row r="1" spans="1:15" ht="15.75" x14ac:dyDescent="0.25">
      <c r="A1" s="12" t="s">
        <v>12</v>
      </c>
      <c r="B1" s="13"/>
      <c r="C1" s="12"/>
      <c r="D1" s="12"/>
      <c r="E1" s="12"/>
      <c r="F1" s="12"/>
      <c r="G1" s="12"/>
      <c r="H1" s="12"/>
      <c r="I1" s="14"/>
      <c r="J1" s="14"/>
    </row>
    <row r="2" spans="1:15" ht="6" customHeight="1" x14ac:dyDescent="0.25">
      <c r="A2" s="12"/>
      <c r="B2" s="13"/>
      <c r="C2" s="12"/>
      <c r="D2" s="12"/>
      <c r="E2" s="12"/>
      <c r="F2" s="12"/>
      <c r="G2" s="12"/>
      <c r="H2" s="12"/>
      <c r="I2" s="14"/>
      <c r="J2" s="14"/>
    </row>
    <row r="3" spans="1:15" ht="15.75" x14ac:dyDescent="0.25">
      <c r="A3" s="37" t="s">
        <v>27</v>
      </c>
      <c r="B3" s="37"/>
      <c r="C3" s="37"/>
      <c r="D3" s="37"/>
      <c r="E3" s="37"/>
      <c r="F3" s="37"/>
      <c r="G3" s="37"/>
      <c r="H3" s="37"/>
      <c r="I3" s="14"/>
      <c r="J3" s="14"/>
    </row>
    <row r="4" spans="1:15" x14ac:dyDescent="0.2">
      <c r="A4" s="13"/>
      <c r="B4" s="13"/>
      <c r="C4" s="13"/>
      <c r="D4" s="13"/>
      <c r="E4" s="13"/>
      <c r="F4" s="13"/>
      <c r="G4" s="13"/>
      <c r="H4" s="13"/>
    </row>
    <row r="5" spans="1:15" ht="15.75" x14ac:dyDescent="0.25">
      <c r="G5" s="36" t="s">
        <v>18</v>
      </c>
      <c r="H5" s="36"/>
      <c r="I5" s="14"/>
      <c r="J5" s="14"/>
      <c r="K5" s="36" t="s">
        <v>19</v>
      </c>
      <c r="L5" s="36"/>
      <c r="M5" s="14"/>
      <c r="N5" s="36" t="s">
        <v>20</v>
      </c>
      <c r="O5" s="36"/>
    </row>
    <row r="6" spans="1:15" s="19" customFormat="1" ht="135" customHeight="1" x14ac:dyDescent="0.2">
      <c r="A6" s="16"/>
      <c r="B6" s="17" t="s">
        <v>2</v>
      </c>
      <c r="C6" s="17" t="s">
        <v>3</v>
      </c>
      <c r="D6" s="17" t="s">
        <v>4</v>
      </c>
      <c r="E6" s="17" t="s">
        <v>5</v>
      </c>
      <c r="F6" s="18" t="s">
        <v>6</v>
      </c>
      <c r="G6" s="17" t="s">
        <v>13</v>
      </c>
      <c r="H6" s="30" t="s">
        <v>14</v>
      </c>
      <c r="J6" s="18" t="str">
        <f>F6</f>
        <v>Evaluator 5</v>
      </c>
      <c r="K6" s="17" t="s">
        <v>16</v>
      </c>
      <c r="L6" s="30" t="s">
        <v>15</v>
      </c>
      <c r="N6" s="17" t="s">
        <v>1</v>
      </c>
      <c r="O6" s="30" t="s">
        <v>17</v>
      </c>
    </row>
    <row r="7" spans="1:15" ht="16.5" customHeight="1" x14ac:dyDescent="0.2">
      <c r="A7" s="27" t="str">
        <f>'Evaluator 5'!A4:D4</f>
        <v>Charter Roofing</v>
      </c>
      <c r="B7" s="20">
        <f>'Evaluator 1'!H4</f>
        <v>45.4</v>
      </c>
      <c r="C7" s="20">
        <f>'Evaluator 2'!H4</f>
        <v>45</v>
      </c>
      <c r="D7" s="20">
        <f>'Evaluator 3'!H4</f>
        <v>65</v>
      </c>
      <c r="E7" s="20">
        <f>'Evaluator 4'!H4</f>
        <v>42.9</v>
      </c>
      <c r="F7" s="21">
        <f>'Evaluator 5'!H4</f>
        <v>50.5</v>
      </c>
      <c r="G7" s="20">
        <f>AVERAGE(B7:F7)</f>
        <v>49.760000000000005</v>
      </c>
      <c r="H7" s="31">
        <f>RANK(G7,$G$7:$G$11,0)</f>
        <v>3</v>
      </c>
      <c r="J7" s="23">
        <f>'Evaluator 5'!D4</f>
        <v>24.599999999999998</v>
      </c>
      <c r="K7" s="20">
        <f>AVERAGE(J7)</f>
        <v>24.599999999999998</v>
      </c>
      <c r="L7" s="31">
        <f>RANK(K7,$K$7:$K$11,0)</f>
        <v>3</v>
      </c>
      <c r="N7" s="24">
        <f>G7+K7</f>
        <v>74.36</v>
      </c>
      <c r="O7" s="31">
        <f>RANK(N7,$N$7:$N$11,0)</f>
        <v>4</v>
      </c>
    </row>
    <row r="8" spans="1:15" ht="16.5" customHeight="1" x14ac:dyDescent="0.2">
      <c r="A8" s="28" t="str">
        <f>'Evaluator 5'!A5:D5</f>
        <v>D7 Roofing &amp; Metal</v>
      </c>
      <c r="B8" s="20">
        <f>'Evaluator 1'!H5</f>
        <v>47.9</v>
      </c>
      <c r="C8" s="20">
        <f>'Evaluator 2'!H5</f>
        <v>47</v>
      </c>
      <c r="D8" s="20">
        <f>'Evaluator 3'!H5</f>
        <v>42</v>
      </c>
      <c r="E8" s="20">
        <f>'Evaluator 4'!H5</f>
        <v>34.5</v>
      </c>
      <c r="F8" s="21">
        <f>'Evaluator 5'!H5</f>
        <v>54.7</v>
      </c>
      <c r="G8" s="22">
        <f>AVERAGE(B8:F8)</f>
        <v>45.220000000000006</v>
      </c>
      <c r="H8" s="32">
        <f>RANK(G8,$G$7:$G$11,0)</f>
        <v>5</v>
      </c>
      <c r="J8" s="25">
        <f>'Evaluator 5'!D5</f>
        <v>23.4</v>
      </c>
      <c r="K8" s="22">
        <f t="shared" ref="K8:K11" si="0">AVERAGE(J8)</f>
        <v>23.4</v>
      </c>
      <c r="L8" s="32">
        <f>RANK(K8,$K$7:$K$11,0)</f>
        <v>4</v>
      </c>
      <c r="N8" s="26">
        <f t="shared" ref="N8:N11" si="1">G8+K8</f>
        <v>68.62</v>
      </c>
      <c r="O8" s="32">
        <f>RANK(N8,$N$7:$N$11,0)</f>
        <v>5</v>
      </c>
    </row>
    <row r="9" spans="1:15" ht="16.5" customHeight="1" x14ac:dyDescent="0.2">
      <c r="A9" s="28" t="str">
        <f>'Evaluator 5'!A6:D6</f>
        <v>Liquatech</v>
      </c>
      <c r="B9" s="20">
        <f>'Evaluator 1'!H6</f>
        <v>46.400000000000006</v>
      </c>
      <c r="C9" s="20">
        <f>'Evaluator 2'!H6</f>
        <v>39</v>
      </c>
      <c r="D9" s="20">
        <f>'Evaluator 3'!H6</f>
        <v>45</v>
      </c>
      <c r="E9" s="20">
        <f>'Evaluator 4'!H6</f>
        <v>46.5</v>
      </c>
      <c r="F9" s="21">
        <f>'Evaluator 5'!H6</f>
        <v>60.1</v>
      </c>
      <c r="G9" s="22">
        <f>AVERAGE(B9:F9)</f>
        <v>47.4</v>
      </c>
      <c r="H9" s="32">
        <f>RANK(G9,$G$7:$G$11,0)</f>
        <v>4</v>
      </c>
      <c r="J9" s="25">
        <f>'Evaluator 5'!D6</f>
        <v>27</v>
      </c>
      <c r="K9" s="22">
        <f t="shared" si="0"/>
        <v>27</v>
      </c>
      <c r="L9" s="32">
        <f>RANK(K9,$K$7:$K$11,0)</f>
        <v>2</v>
      </c>
      <c r="N9" s="26">
        <f t="shared" si="1"/>
        <v>74.400000000000006</v>
      </c>
      <c r="O9" s="32">
        <f>RANK(N9,$N$7:$N$11,0)</f>
        <v>3</v>
      </c>
    </row>
    <row r="10" spans="1:15" x14ac:dyDescent="0.2">
      <c r="A10" s="28" t="str">
        <f>'Evaluator 5'!A7:D7</f>
        <v>R Jones Roofing</v>
      </c>
      <c r="B10" s="20">
        <f>'Evaluator 1'!H7</f>
        <v>49</v>
      </c>
      <c r="C10" s="20">
        <f>'Evaluator 2'!H7</f>
        <v>50</v>
      </c>
      <c r="D10" s="20">
        <f>'Evaluator 3'!H7</f>
        <v>64</v>
      </c>
      <c r="E10" s="20">
        <f>'Evaluator 4'!H7</f>
        <v>56</v>
      </c>
      <c r="F10" s="21">
        <f>'Evaluator 5'!H7</f>
        <v>61.600000000000009</v>
      </c>
      <c r="G10" s="22">
        <f>AVERAGE(B10:F10)</f>
        <v>56.120000000000005</v>
      </c>
      <c r="H10" s="32">
        <f>RANK(G10,$G$7:$G$11,0)</f>
        <v>2</v>
      </c>
      <c r="J10" s="25">
        <f>'Evaluator 5'!D7</f>
        <v>21</v>
      </c>
      <c r="K10" s="22">
        <f t="shared" si="0"/>
        <v>21</v>
      </c>
      <c r="L10" s="32">
        <f>RANK(K10,$K$7:$K$11,0)</f>
        <v>5</v>
      </c>
      <c r="N10" s="26">
        <f t="shared" si="1"/>
        <v>77.12</v>
      </c>
      <c r="O10" s="32">
        <f>RANK(N10,$N$7:$N$11,0)</f>
        <v>2</v>
      </c>
    </row>
    <row r="11" spans="1:15" x14ac:dyDescent="0.2">
      <c r="A11" s="28" t="str">
        <f>'Evaluator 5'!A8:D8</f>
        <v>Royal American Services</v>
      </c>
      <c r="B11" s="20">
        <f>'Evaluator 1'!H8</f>
        <v>49</v>
      </c>
      <c r="C11" s="20">
        <f>'Evaluator 2'!H8</f>
        <v>47</v>
      </c>
      <c r="D11" s="20">
        <f>'Evaluator 3'!H8</f>
        <v>64</v>
      </c>
      <c r="E11" s="20">
        <f>'Evaluator 4'!H8</f>
        <v>60.2</v>
      </c>
      <c r="F11" s="21">
        <f>'Evaluator 5'!H8</f>
        <v>66.599999999999994</v>
      </c>
      <c r="G11" s="22">
        <f>AVERAGE(B11:F11)</f>
        <v>57.359999999999992</v>
      </c>
      <c r="H11" s="81">
        <f>RANK(G11,$G$7:$G$11,0)</f>
        <v>1</v>
      </c>
      <c r="J11" s="25">
        <f>'Evaluator 5'!D8</f>
        <v>30</v>
      </c>
      <c r="K11" s="22">
        <f t="shared" si="0"/>
        <v>30</v>
      </c>
      <c r="L11" s="81">
        <f>RANK(K11,$K$7:$K$11,0)</f>
        <v>1</v>
      </c>
      <c r="N11" s="26">
        <f t="shared" si="1"/>
        <v>87.359999999999985</v>
      </c>
      <c r="O11" s="81">
        <f>RANK(N11,$N$7:$N$11,0)</f>
        <v>1</v>
      </c>
    </row>
    <row r="30" spans="1:1" x14ac:dyDescent="0.2">
      <c r="A30" s="29" t="s">
        <v>21</v>
      </c>
    </row>
    <row r="31" spans="1:1" x14ac:dyDescent="0.2">
      <c r="A31" s="29"/>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D47C3-B593-4A03-8D45-048F6FEC90EC}">
  <dimension ref="A1:M48"/>
  <sheetViews>
    <sheetView workbookViewId="0">
      <selection activeCell="E30" sqref="E30"/>
    </sheetView>
  </sheetViews>
  <sheetFormatPr defaultRowHeight="12.75" x14ac:dyDescent="0.2"/>
  <cols>
    <col min="1" max="1" width="20.7109375" style="40" customWidth="1"/>
    <col min="2" max="13" width="9.5703125" style="40" customWidth="1"/>
    <col min="14" max="16384" width="9.140625" style="40"/>
  </cols>
  <sheetData>
    <row r="1" spans="1:13" ht="15.75" x14ac:dyDescent="0.25">
      <c r="A1" s="38" t="s">
        <v>28</v>
      </c>
      <c r="B1" s="38"/>
      <c r="C1" s="38"/>
      <c r="D1" s="38"/>
      <c r="E1" s="38"/>
      <c r="F1" s="38"/>
      <c r="G1" s="38"/>
      <c r="H1" s="38"/>
      <c r="I1" s="38"/>
      <c r="J1" s="39"/>
    </row>
    <row r="2" spans="1:13" ht="15.75" x14ac:dyDescent="0.25">
      <c r="A2" s="41" t="s">
        <v>29</v>
      </c>
      <c r="B2" s="41"/>
      <c r="C2" s="41"/>
      <c r="D2" s="41"/>
      <c r="E2" s="41"/>
      <c r="F2" s="41"/>
      <c r="G2" s="41"/>
      <c r="H2" s="41"/>
      <c r="I2" s="41"/>
      <c r="J2" s="42"/>
    </row>
    <row r="3" spans="1:13" x14ac:dyDescent="0.2">
      <c r="A3" s="43" t="s">
        <v>30</v>
      </c>
      <c r="B3" s="44"/>
      <c r="C3" s="44"/>
      <c r="D3" s="44"/>
    </row>
    <row r="4" spans="1:13" ht="15" customHeight="1" x14ac:dyDescent="0.2">
      <c r="A4" s="43" t="s">
        <v>31</v>
      </c>
      <c r="B4" s="45" t="s">
        <v>32</v>
      </c>
      <c r="C4" s="45"/>
      <c r="D4" s="45"/>
      <c r="E4" s="46"/>
    </row>
    <row r="5" spans="1:13" ht="15" x14ac:dyDescent="0.25">
      <c r="A5" s="47" t="s">
        <v>33</v>
      </c>
      <c r="B5" s="47"/>
      <c r="C5" s="48"/>
      <c r="D5" s="48"/>
      <c r="E5" s="48"/>
      <c r="F5" s="48"/>
      <c r="G5" s="48"/>
    </row>
    <row r="6" spans="1:13" ht="13.5" thickBot="1" x14ac:dyDescent="0.25">
      <c r="A6" s="49"/>
      <c r="B6" s="50" t="s">
        <v>34</v>
      </c>
      <c r="C6" s="50"/>
      <c r="D6" s="50"/>
      <c r="E6" s="50"/>
      <c r="F6" s="50"/>
      <c r="G6" s="50"/>
      <c r="H6" s="50"/>
      <c r="I6" s="50"/>
    </row>
    <row r="7" spans="1:13" ht="15" x14ac:dyDescent="0.25">
      <c r="B7" s="51"/>
    </row>
    <row r="8" spans="1:13" ht="15" x14ac:dyDescent="0.25">
      <c r="B8" s="51"/>
    </row>
    <row r="9" spans="1:13" ht="15" x14ac:dyDescent="0.25">
      <c r="B9" s="51"/>
    </row>
    <row r="10" spans="1:13" ht="15" customHeight="1" x14ac:dyDescent="0.2"/>
    <row r="11" spans="1:13" ht="13.5" thickBot="1" x14ac:dyDescent="0.25"/>
    <row r="12" spans="1:13" s="52" customFormat="1" ht="13.5" thickBot="1" x14ac:dyDescent="0.25">
      <c r="B12" s="53" t="s">
        <v>35</v>
      </c>
      <c r="C12" s="54"/>
      <c r="D12" s="55"/>
      <c r="E12" s="53" t="s">
        <v>36</v>
      </c>
      <c r="F12" s="54"/>
      <c r="G12" s="55"/>
      <c r="H12" s="53" t="s">
        <v>37</v>
      </c>
      <c r="I12" s="54"/>
      <c r="J12" s="55"/>
      <c r="K12" s="53" t="s">
        <v>38</v>
      </c>
      <c r="L12" s="54"/>
      <c r="M12" s="55"/>
    </row>
    <row r="13" spans="1:13" s="52" customFormat="1" ht="112.5" customHeight="1" x14ac:dyDescent="0.2">
      <c r="B13" s="56" t="s">
        <v>45</v>
      </c>
      <c r="C13" s="57"/>
      <c r="D13" s="58"/>
      <c r="E13" s="59" t="s">
        <v>39</v>
      </c>
      <c r="F13" s="57"/>
      <c r="G13" s="58"/>
      <c r="H13" s="59" t="s">
        <v>40</v>
      </c>
      <c r="I13" s="57"/>
      <c r="J13" s="58"/>
      <c r="K13" s="59" t="s">
        <v>41</v>
      </c>
      <c r="L13" s="57"/>
      <c r="M13" s="58"/>
    </row>
    <row r="14" spans="1:13" s="64" customFormat="1" ht="11.25" x14ac:dyDescent="0.2">
      <c r="A14" s="60"/>
      <c r="B14" s="61" t="s">
        <v>42</v>
      </c>
      <c r="C14" s="62"/>
      <c r="D14" s="63"/>
      <c r="E14" s="61" t="s">
        <v>42</v>
      </c>
      <c r="F14" s="62"/>
      <c r="G14" s="63"/>
      <c r="H14" s="61" t="s">
        <v>42</v>
      </c>
      <c r="I14" s="62"/>
      <c r="J14" s="63"/>
      <c r="K14" s="61" t="s">
        <v>42</v>
      </c>
      <c r="L14" s="62"/>
      <c r="M14" s="63"/>
    </row>
    <row r="15" spans="1:13" s="64" customFormat="1" x14ac:dyDescent="0.2">
      <c r="A15" s="65" t="s">
        <v>22</v>
      </c>
      <c r="B15" s="66"/>
      <c r="C15" s="67"/>
      <c r="D15" s="68"/>
      <c r="E15" s="66"/>
      <c r="F15" s="67"/>
      <c r="G15" s="68"/>
      <c r="H15" s="66"/>
      <c r="I15" s="67"/>
      <c r="J15" s="68"/>
      <c r="K15" s="66"/>
      <c r="L15" s="67"/>
      <c r="M15" s="68"/>
    </row>
    <row r="16" spans="1:13" s="64" customFormat="1" x14ac:dyDescent="0.2">
      <c r="A16" s="69" t="s">
        <v>23</v>
      </c>
      <c r="B16" s="70"/>
      <c r="C16" s="71"/>
      <c r="D16" s="72"/>
      <c r="E16" s="70"/>
      <c r="F16" s="71"/>
      <c r="G16" s="72"/>
      <c r="H16" s="70"/>
      <c r="I16" s="71"/>
      <c r="J16" s="72"/>
      <c r="K16" s="70"/>
      <c r="L16" s="71"/>
      <c r="M16" s="72"/>
    </row>
    <row r="17" spans="1:13" s="64" customFormat="1" x14ac:dyDescent="0.2">
      <c r="A17" s="69" t="s">
        <v>24</v>
      </c>
      <c r="B17" s="70"/>
      <c r="C17" s="71"/>
      <c r="D17" s="72"/>
      <c r="E17" s="70"/>
      <c r="F17" s="71"/>
      <c r="G17" s="72"/>
      <c r="H17" s="70"/>
      <c r="I17" s="71"/>
      <c r="J17" s="72"/>
      <c r="K17" s="70"/>
      <c r="L17" s="71"/>
      <c r="M17" s="72"/>
    </row>
    <row r="18" spans="1:13" s="64" customFormat="1" x14ac:dyDescent="0.2">
      <c r="A18" s="69" t="s">
        <v>25</v>
      </c>
      <c r="B18" s="70"/>
      <c r="C18" s="71"/>
      <c r="D18" s="72"/>
      <c r="E18" s="70"/>
      <c r="F18" s="71"/>
      <c r="G18" s="72"/>
      <c r="H18" s="70"/>
      <c r="I18" s="71"/>
      <c r="J18" s="72"/>
      <c r="K18" s="70"/>
      <c r="L18" s="71"/>
      <c r="M18" s="72"/>
    </row>
    <row r="19" spans="1:13" s="64" customFormat="1" x14ac:dyDescent="0.2">
      <c r="A19" s="69" t="s">
        <v>26</v>
      </c>
      <c r="B19" s="70"/>
      <c r="C19" s="71"/>
      <c r="D19" s="72"/>
      <c r="E19" s="70"/>
      <c r="F19" s="71"/>
      <c r="G19" s="72"/>
      <c r="H19" s="70"/>
      <c r="I19" s="71"/>
      <c r="J19" s="72"/>
      <c r="K19" s="70"/>
      <c r="L19" s="71"/>
      <c r="M19" s="72"/>
    </row>
    <row r="20" spans="1:13" s="74" customFormat="1" ht="7.5" customHeight="1" x14ac:dyDescent="0.2">
      <c r="A20" s="73"/>
      <c r="B20" s="73"/>
      <c r="C20" s="73"/>
      <c r="D20" s="73"/>
      <c r="E20" s="73"/>
      <c r="F20" s="73"/>
      <c r="G20" s="73"/>
      <c r="H20" s="73"/>
      <c r="I20" s="73"/>
      <c r="J20" s="73"/>
      <c r="K20" s="73"/>
      <c r="L20" s="73"/>
      <c r="M20" s="73"/>
    </row>
    <row r="21" spans="1:13" s="75" customFormat="1" ht="6.75" customHeight="1" x14ac:dyDescent="0.2"/>
    <row r="23" spans="1:13" x14ac:dyDescent="0.2">
      <c r="A23" s="76"/>
      <c r="G23" s="77"/>
      <c r="H23" s="77"/>
    </row>
    <row r="24" spans="1:13" x14ac:dyDescent="0.2">
      <c r="A24" s="78" t="s">
        <v>43</v>
      </c>
      <c r="G24" s="77"/>
      <c r="H24" s="77"/>
      <c r="I24" s="77"/>
      <c r="J24" s="77"/>
    </row>
    <row r="25" spans="1:13" x14ac:dyDescent="0.2">
      <c r="A25" s="79"/>
      <c r="B25" s="79"/>
      <c r="C25" s="79"/>
      <c r="G25" s="77"/>
      <c r="H25" s="77"/>
      <c r="I25" s="77"/>
      <c r="J25" s="77"/>
    </row>
    <row r="26" spans="1:13" x14ac:dyDescent="0.2">
      <c r="A26" s="79"/>
      <c r="B26" s="79"/>
      <c r="C26" s="79"/>
      <c r="G26" s="77"/>
      <c r="H26" s="77"/>
      <c r="I26" s="77"/>
      <c r="J26" s="77"/>
    </row>
    <row r="27" spans="1:13" x14ac:dyDescent="0.2">
      <c r="A27" s="79"/>
      <c r="B27" s="79"/>
      <c r="C27" s="79"/>
      <c r="G27" s="77"/>
      <c r="H27" s="77"/>
      <c r="I27" s="77"/>
      <c r="J27" s="77"/>
    </row>
    <row r="28" spans="1:13" x14ac:dyDescent="0.2">
      <c r="A28" s="79"/>
      <c r="B28" s="79"/>
      <c r="C28" s="79"/>
      <c r="G28" s="77"/>
      <c r="H28" s="77"/>
      <c r="I28" s="77"/>
      <c r="J28" s="77"/>
    </row>
    <row r="29" spans="1:13" x14ac:dyDescent="0.2">
      <c r="A29" s="79"/>
      <c r="B29" s="79"/>
      <c r="C29" s="79"/>
      <c r="G29" s="77"/>
      <c r="H29" s="77"/>
      <c r="I29" s="77"/>
      <c r="J29" s="77"/>
    </row>
    <row r="30" spans="1:13" x14ac:dyDescent="0.2">
      <c r="I30" s="77"/>
      <c r="J30" s="77"/>
      <c r="K30" s="77"/>
      <c r="L30" s="77"/>
    </row>
    <row r="31" spans="1:13" x14ac:dyDescent="0.2">
      <c r="I31" s="77"/>
      <c r="J31" s="77"/>
      <c r="K31" s="77"/>
      <c r="L31" s="77"/>
      <c r="M31" s="77"/>
    </row>
    <row r="32" spans="1:13" x14ac:dyDescent="0.2">
      <c r="L32" s="77"/>
      <c r="M32" s="77"/>
    </row>
    <row r="33" spans="1:13" x14ac:dyDescent="0.2">
      <c r="L33" s="77"/>
      <c r="M33" s="77"/>
    </row>
    <row r="34" spans="1:13" x14ac:dyDescent="0.2">
      <c r="L34" s="77"/>
      <c r="M34" s="77"/>
    </row>
    <row r="35" spans="1:13" x14ac:dyDescent="0.2">
      <c r="L35" s="77"/>
      <c r="M35" s="77"/>
    </row>
    <row r="48" spans="1:13" x14ac:dyDescent="0.2">
      <c r="A48" s="80" t="s">
        <v>44</v>
      </c>
    </row>
  </sheetData>
  <mergeCells count="38">
    <mergeCell ref="B18:D18"/>
    <mergeCell ref="E18:G18"/>
    <mergeCell ref="H18:J18"/>
    <mergeCell ref="K18:M18"/>
    <mergeCell ref="B19:D19"/>
    <mergeCell ref="E19:G19"/>
    <mergeCell ref="H19:J19"/>
    <mergeCell ref="K19:M19"/>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2023-09-05T14:07:21Z</dcterms:modified>
</cp:coreProperties>
</file>