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T:\PURCHASING_New\03_Active Procurement\FY2023\Formal Solicitation\RFQ783-23011 Construction Audit CSA  JAMIL\Evaluations\"/>
    </mc:Choice>
  </mc:AlternateContent>
  <xr:revisionPtr revIDLastSave="0" documentId="8_{4529AE2E-474C-4BEA-966F-E0727BB0B90F}" xr6:coauthVersionLast="47" xr6:coauthVersionMax="47" xr10:uidLastSave="{00000000-0000-0000-0000-000000000000}"/>
  <bookViews>
    <workbookView xWindow="-108" yWindow="-108" windowWidth="23256" windowHeight="12576" tabRatio="867" activeTab="5" xr2:uid="{00000000-000D-0000-FFFF-FFFF00000000}"/>
  </bookViews>
  <sheets>
    <sheet name="1" sheetId="2" r:id="rId1"/>
    <sheet name="2" sheetId="3" r:id="rId2"/>
    <sheet name="3" sheetId="5" r:id="rId3"/>
    <sheet name="4" sheetId="9" r:id="rId4"/>
    <sheet name="5" sheetId="10" r:id="rId5"/>
    <sheet name="Summary" sheetId="1" r:id="rId6"/>
    <sheet name="Evaluation" sheetId="11"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C8" i="1"/>
  <c r="D8" i="1"/>
  <c r="E8" i="1"/>
  <c r="F8" i="1"/>
  <c r="B9" i="1"/>
  <c r="C9" i="1"/>
  <c r="D9" i="1"/>
  <c r="E9" i="1"/>
  <c r="F9" i="1"/>
  <c r="B10" i="1"/>
  <c r="C10" i="1"/>
  <c r="D10" i="1"/>
  <c r="E10" i="1"/>
  <c r="F10" i="1"/>
  <c r="B11" i="1"/>
  <c r="C11" i="1"/>
  <c r="D11" i="1"/>
  <c r="E11" i="1"/>
  <c r="F11" i="1"/>
  <c r="B12" i="1"/>
  <c r="C12" i="1"/>
  <c r="D12" i="1"/>
  <c r="E12" i="1"/>
  <c r="F12" i="1"/>
  <c r="F7" i="1"/>
  <c r="E7" i="1"/>
  <c r="D7" i="1"/>
  <c r="C7" i="1"/>
  <c r="B7" i="1"/>
  <c r="H9" i="10"/>
  <c r="H8" i="10"/>
  <c r="H7" i="10"/>
  <c r="H6" i="10"/>
  <c r="H5" i="10"/>
  <c r="H4" i="10"/>
  <c r="H9" i="9"/>
  <c r="H8" i="9"/>
  <c r="H7" i="9"/>
  <c r="H6" i="9"/>
  <c r="H5" i="9"/>
  <c r="H4" i="9"/>
  <c r="H9" i="5"/>
  <c r="H8" i="5"/>
  <c r="H7" i="5"/>
  <c r="H6" i="5"/>
  <c r="H5" i="5"/>
  <c r="H4" i="5"/>
  <c r="H9" i="3"/>
  <c r="H8" i="3"/>
  <c r="H7" i="3"/>
  <c r="H6" i="3"/>
  <c r="H5" i="3"/>
  <c r="H4" i="3"/>
  <c r="H4" i="2"/>
  <c r="H5" i="2"/>
  <c r="H6" i="2"/>
  <c r="H7" i="2"/>
  <c r="H8" i="2"/>
  <c r="H9" i="2"/>
  <c r="K6" i="1"/>
  <c r="L6" i="1"/>
  <c r="M6" i="1"/>
  <c r="N6" i="1"/>
  <c r="J6" i="1"/>
  <c r="A8" i="1" l="1"/>
  <c r="A9" i="1"/>
  <c r="A10" i="1"/>
  <c r="A11" i="1"/>
  <c r="A12" i="1"/>
  <c r="G8" i="1"/>
  <c r="G10" i="1"/>
  <c r="G11" i="1"/>
  <c r="G12" i="1"/>
  <c r="L11" i="1" l="1"/>
  <c r="K9" i="1"/>
  <c r="K10" i="1"/>
  <c r="J10" i="1"/>
  <c r="M11" i="1"/>
  <c r="K8" i="1"/>
  <c r="L10" i="1"/>
  <c r="J9" i="1"/>
  <c r="J8" i="1"/>
  <c r="J7" i="1"/>
  <c r="J12" i="1"/>
  <c r="J11" i="1"/>
  <c r="G9" i="1"/>
  <c r="M12" i="1"/>
  <c r="M7" i="1"/>
  <c r="M9" i="1"/>
  <c r="M10" i="1"/>
  <c r="N7" i="1"/>
  <c r="N8" i="1"/>
  <c r="N10" i="1"/>
  <c r="N12" i="1"/>
  <c r="N11" i="1"/>
  <c r="K11" i="1"/>
  <c r="K7" i="1"/>
  <c r="K12" i="1"/>
  <c r="M8" i="1"/>
  <c r="L7" i="1"/>
  <c r="L12" i="1"/>
  <c r="L8" i="1"/>
  <c r="N9" i="1"/>
  <c r="L9" i="1"/>
  <c r="G7" i="1"/>
  <c r="H9" i="1" l="1"/>
  <c r="O11" i="1"/>
  <c r="H10" i="1"/>
  <c r="H12" i="1"/>
  <c r="O10" i="1"/>
  <c r="O8" i="1"/>
  <c r="H11" i="1"/>
  <c r="H7" i="1"/>
  <c r="H8" i="1"/>
  <c r="O9" i="1"/>
  <c r="O12" i="1"/>
  <c r="A7" i="1" l="1"/>
  <c r="O7" i="1" l="1"/>
  <c r="P7" i="1" l="1"/>
  <c r="P10" i="1"/>
  <c r="P8" i="1"/>
  <c r="P11" i="1"/>
  <c r="P9" i="1"/>
  <c r="P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F36807F5-DE69-42DE-98D0-C6F7AD25891A}">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FBF033F6-9B38-41C8-B63D-2E6BABF84B71}">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<sst xmlns="http://schemas.openxmlformats.org/spreadsheetml/2006/main" count="101" uniqueCount="42">
  <si>
    <t xml:space="preserve">RESPONDENT SUMMARY </t>
  </si>
  <si>
    <t>Evaluator 1</t>
  </si>
  <si>
    <t>Evaluator 2</t>
  </si>
  <si>
    <t>Evaluator 3</t>
  </si>
  <si>
    <t>Evaluator 4</t>
  </si>
  <si>
    <t>Evaluator 5</t>
  </si>
  <si>
    <t>Criteria 1</t>
  </si>
  <si>
    <t>Criteria 2</t>
  </si>
  <si>
    <t>Criteria 3</t>
  </si>
  <si>
    <t>Criteria 4</t>
  </si>
  <si>
    <t>EVALUATION SUMMARY</t>
  </si>
  <si>
    <t>Rank of Average</t>
  </si>
  <si>
    <t>Rank</t>
  </si>
  <si>
    <t>Average Total Score</t>
  </si>
  <si>
    <t>Avg of comm rank per vendor</t>
  </si>
  <si>
    <t>Total</t>
  </si>
  <si>
    <t>Ankura</t>
  </si>
  <si>
    <t>Bakertilly</t>
  </si>
  <si>
    <t>Fort Hill</t>
  </si>
  <si>
    <t>KPMG</t>
  </si>
  <si>
    <t>MossAdams</t>
  </si>
  <si>
    <t>Weaver</t>
  </si>
  <si>
    <t>RFQ783-23011 Construction Audit CSA</t>
  </si>
  <si>
    <t>University of Houston Evaluation Matrix $1 Million+</t>
  </si>
  <si>
    <t>Name</t>
  </si>
  <si>
    <t>Evaluation Due Date</t>
  </si>
  <si>
    <t>5/22/2023 @ 5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</si>
  <si>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</si>
  <si>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</si>
  <si>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</si>
  <si>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</si>
  <si>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</si>
  <si>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</si>
  <si>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</si>
  <si>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</si>
  <si>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Relevant Team and Individual Experience, Capabilities, and Certifications (Section 5.3)</t>
  </si>
  <si>
    <t>Methodology and Best Practices (Section 5.4)</t>
  </si>
  <si>
    <t>Financial Stability (Section 5.5)</t>
  </si>
  <si>
    <t>Quality and Responsiveness of Qualifications Package (Section 5.6)</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</si>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</sst>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0" fontId="6" fillId="0" borderId="0"/>
    <xf numFmtId="43" fontId="21" fillId="0" borderId="0" applyFont="0" applyFill="0" applyBorder="0" applyAlignment="0" applyProtection="0"/>
    <xf numFmtId="0" fontId="5" fillId="0" borderId="0"/>
    <xf numFmtId="44" fontId="48"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84">
    <xf numFmtId="0" fontId="0" fillId="0" borderId="0" xfId="0"/>
    <xf numFmtId="0" fontId="19" fillId="0" borderId="0" xfId="0" applyFont="1"/>
    <xf numFmtId="0" fontId="21" fillId="0" borderId="0" xfId="0" applyFont="1"/>
    <xf numFmtId="0" fontId="19" fillId="0" borderId="0" xfId="0" applyFont="1" applyAlignment="1">
      <alignment horizontal="left"/>
    </xf>
    <xf numFmtId="0" fontId="41" fillId="0" borderId="0" xfId="0" applyFont="1" applyAlignment="1">
      <alignment horizontal="left"/>
    </xf>
    <xf numFmtId="0" fontId="41" fillId="25" borderId="0" xfId="0" applyFont="1" applyFill="1"/>
    <xf numFmtId="0" fontId="42" fillId="25" borderId="0" xfId="0" applyFont="1" applyFill="1"/>
    <xf numFmtId="0" fontId="20" fillId="25" borderId="0" xfId="0" applyFont="1" applyFill="1"/>
    <xf numFmtId="0" fontId="19" fillId="25" borderId="0" xfId="0" applyFont="1" applyFill="1"/>
    <xf numFmtId="0" fontId="19" fillId="25" borderId="0" xfId="0" applyFont="1" applyFill="1" applyAlignment="1">
      <alignment horizontal="left" vertical="center"/>
    </xf>
    <xf numFmtId="0" fontId="19" fillId="25" borderId="0" xfId="0" applyFont="1" applyFill="1" applyAlignment="1">
      <alignment horizontal="right" textRotation="90" wrapText="1"/>
    </xf>
    <xf numFmtId="0" fontId="19" fillId="25" borderId="0" xfId="0" applyFont="1" applyFill="1" applyAlignment="1">
      <alignment horizontal="center" vertical="center"/>
    </xf>
    <xf numFmtId="0" fontId="20" fillId="25" borderId="11" xfId="0" applyFont="1" applyFill="1" applyBorder="1" applyAlignment="1">
      <alignment horizontal="right"/>
    </xf>
    <xf numFmtId="0" fontId="20" fillId="25" borderId="11" xfId="0" applyFont="1" applyFill="1" applyBorder="1" applyAlignment="1">
      <alignment horizontal="left"/>
    </xf>
    <xf numFmtId="0" fontId="43" fillId="25" borderId="0" xfId="0" applyFont="1" applyFill="1"/>
    <xf numFmtId="0" fontId="40" fillId="24" borderId="13" xfId="0" applyFont="1" applyFill="1" applyBorder="1" applyAlignment="1">
      <alignment horizontal="right" textRotation="90" wrapText="1"/>
    </xf>
    <xf numFmtId="0" fontId="41" fillId="25" borderId="0" xfId="0" applyFont="1" applyFill="1" applyAlignment="1">
      <alignment horizontal="right"/>
    </xf>
    <xf numFmtId="0" fontId="42" fillId="25" borderId="0" xfId="0" applyFont="1" applyFill="1" applyAlignment="1">
      <alignment horizontal="right"/>
    </xf>
    <xf numFmtId="0" fontId="20" fillId="25" borderId="11" xfId="0" applyFont="1" applyFill="1" applyBorder="1"/>
    <xf numFmtId="0" fontId="19" fillId="25" borderId="13" xfId="0" applyFont="1" applyFill="1" applyBorder="1" applyAlignment="1">
      <alignment horizontal="right" textRotation="90" wrapText="1"/>
    </xf>
    <xf numFmtId="4" fontId="20" fillId="25" borderId="12" xfId="0" applyNumberFormat="1" applyFont="1" applyFill="1" applyBorder="1" applyAlignment="1">
      <alignment horizontal="right"/>
    </xf>
    <xf numFmtId="0" fontId="20" fillId="25" borderId="12" xfId="0" applyFont="1" applyFill="1" applyBorder="1" applyAlignment="1">
      <alignment horizontal="right"/>
    </xf>
    <xf numFmtId="2" fontId="20" fillId="25" borderId="11" xfId="0" applyNumberFormat="1" applyFont="1" applyFill="1" applyBorder="1"/>
    <xf numFmtId="0" fontId="49" fillId="25" borderId="0" xfId="0" applyFont="1" applyFill="1"/>
    <xf numFmtId="0" fontId="20" fillId="26" borderId="11" xfId="0" applyFont="1" applyFill="1" applyBorder="1"/>
    <xf numFmtId="0" fontId="20" fillId="26" borderId="0" xfId="0" applyFont="1" applyFill="1"/>
    <xf numFmtId="0" fontId="20" fillId="26" borderId="11" xfId="0" applyFont="1" applyFill="1" applyBorder="1" applyAlignment="1">
      <alignment horizontal="left"/>
    </xf>
    <xf numFmtId="2" fontId="20" fillId="26" borderId="11" xfId="0" applyNumberFormat="1" applyFont="1" applyFill="1" applyBorder="1"/>
    <xf numFmtId="0" fontId="20" fillId="26" borderId="11" xfId="0" applyFont="1" applyFill="1" applyBorder="1" applyAlignment="1">
      <alignment horizontal="right"/>
    </xf>
    <xf numFmtId="4" fontId="20" fillId="26" borderId="12" xfId="0" applyNumberFormat="1" applyFont="1" applyFill="1" applyBorder="1" applyAlignment="1">
      <alignment horizontal="right"/>
    </xf>
    <xf numFmtId="0" fontId="20" fillId="26" borderId="12" xfId="0" applyFont="1" applyFill="1" applyBorder="1" applyAlignment="1">
      <alignment horizontal="right"/>
    </xf>
    <xf numFmtId="0" fontId="21" fillId="0" borderId="0" xfId="98"/>
    <xf numFmtId="0" fontId="45" fillId="0" borderId="10" xfId="113" applyFont="1" applyBorder="1" applyAlignment="1">
      <alignment horizontal="right"/>
    </xf>
    <xf numFmtId="0" fontId="47" fillId="0" borderId="10" xfId="113" applyFont="1" applyBorder="1" applyAlignment="1">
      <alignment horizontal="right"/>
    </xf>
    <xf numFmtId="0" fontId="46" fillId="0" borderId="0" xfId="98" applyFont="1"/>
    <xf numFmtId="0" fontId="45" fillId="0" borderId="0" xfId="98" applyFont="1" applyAlignment="1">
      <alignment horizontal="left"/>
    </xf>
    <xf numFmtId="0" fontId="44" fillId="0" borderId="10" xfId="113" applyFont="1" applyBorder="1" applyAlignment="1">
      <alignment horizontal="center"/>
    </xf>
    <xf numFmtId="0" fontId="41" fillId="0" borderId="0" xfId="0" applyFont="1" applyAlignment="1">
      <alignment horizontal="left"/>
    </xf>
    <xf numFmtId="0" fontId="41" fillId="25" borderId="0" xfId="0" applyFont="1" applyFill="1" applyAlignment="1">
      <alignment horizontal="right"/>
    </xf>
    <xf numFmtId="0" fontId="19" fillId="25" borderId="0" xfId="98" applyFont="1" applyFill="1" applyAlignment="1">
      <alignment horizontal="left" wrapText="1"/>
    </xf>
    <xf numFmtId="0" fontId="19" fillId="25" borderId="0" xfId="98" applyFont="1" applyFill="1" applyAlignment="1">
      <alignment wrapText="1"/>
    </xf>
    <xf numFmtId="0" fontId="21" fillId="25" borderId="0" xfId="98" applyFill="1"/>
    <xf numFmtId="0" fontId="19" fillId="0" borderId="0" xfId="98" applyFont="1" applyAlignment="1">
      <alignment horizontal="left"/>
    </xf>
    <xf numFmtId="0" fontId="20" fillId="25" borderId="0" xfId="98" applyFont="1" applyFill="1"/>
    <xf numFmtId="0" fontId="44" fillId="25" borderId="0" xfId="115" applyFont="1" applyFill="1" applyAlignment="1">
      <alignment horizontal="left"/>
    </xf>
    <xf numFmtId="0" fontId="21" fillId="26" borderId="0" xfId="115" applyFont="1" applyFill="1" applyAlignment="1">
      <alignment horizontal="center"/>
    </xf>
    <xf numFmtId="164" fontId="50" fillId="0" borderId="0" xfId="115" applyNumberFormat="1" applyFont="1" applyAlignment="1">
      <alignment horizontal="center"/>
    </xf>
    <xf numFmtId="0" fontId="50" fillId="25" borderId="0" xfId="115" applyFont="1" applyFill="1"/>
    <xf numFmtId="0" fontId="52" fillId="25" borderId="0" xfId="116" applyFont="1" applyFill="1" applyAlignment="1">
      <alignment horizontal="left" wrapText="1"/>
    </xf>
    <xf numFmtId="0" fontId="52" fillId="25" borderId="0" xfId="116" applyFont="1" applyFill="1" applyAlignment="1">
      <alignment wrapText="1"/>
    </xf>
    <xf numFmtId="0" fontId="21" fillId="26" borderId="14" xfId="98" applyFill="1" applyBorder="1" applyAlignment="1">
      <alignment horizontal="center" wrapText="1"/>
    </xf>
    <xf numFmtId="0" fontId="53" fillId="25" borderId="0" xfId="98" applyFont="1" applyFill="1" applyAlignment="1">
      <alignment horizontal="left" wrapText="1"/>
    </xf>
    <xf numFmtId="0" fontId="52" fillId="25" borderId="0" xfId="116" applyFont="1" applyFill="1" applyAlignment="1">
      <alignment horizontal="left"/>
    </xf>
    <xf numFmtId="0" fontId="52" fillId="25" borderId="0" xfId="116" applyFont="1" applyFill="1" applyAlignment="1"/>
    <xf numFmtId="0" fontId="52" fillId="25" borderId="0" xfId="116" applyFont="1" applyFill="1" applyAlignment="1">
      <alignment horizontal="left"/>
    </xf>
    <xf numFmtId="0" fontId="21" fillId="25" borderId="0" xfId="98" applyFill="1" applyAlignment="1">
      <alignment horizontal="center"/>
    </xf>
    <xf numFmtId="0" fontId="45" fillId="27" borderId="15" xfId="98" applyFont="1" applyFill="1" applyBorder="1" applyAlignment="1">
      <alignment horizontal="left"/>
    </xf>
    <xf numFmtId="0" fontId="45" fillId="27" borderId="16" xfId="98" applyFont="1" applyFill="1" applyBorder="1" applyAlignment="1">
      <alignment horizontal="left"/>
    </xf>
    <xf numFmtId="0" fontId="45" fillId="27" borderId="17" xfId="98" applyFont="1" applyFill="1" applyBorder="1" applyAlignment="1">
      <alignment horizontal="left"/>
    </xf>
    <xf numFmtId="0" fontId="43" fillId="25" borderId="15" xfId="98" applyFont="1" applyFill="1" applyBorder="1" applyAlignment="1">
      <alignment horizontal="left" vertical="top" wrapText="1"/>
    </xf>
    <xf numFmtId="0" fontId="43" fillId="25" borderId="16" xfId="98" applyFont="1" applyFill="1" applyBorder="1" applyAlignment="1">
      <alignment horizontal="left" vertical="top" wrapText="1"/>
    </xf>
    <xf numFmtId="0" fontId="43" fillId="25" borderId="17" xfId="98" applyFont="1" applyFill="1" applyBorder="1" applyAlignment="1">
      <alignment horizontal="left" vertical="top" wrapText="1"/>
    </xf>
    <xf numFmtId="0" fontId="54" fillId="25" borderId="0" xfId="98" applyFont="1" applyFill="1" applyAlignment="1">
      <alignment wrapText="1"/>
    </xf>
    <xf numFmtId="0" fontId="54" fillId="24" borderId="18" xfId="98" applyFont="1" applyFill="1" applyBorder="1" applyAlignment="1">
      <alignment horizontal="center" wrapText="1"/>
    </xf>
    <xf numFmtId="0" fontId="54" fillId="24" borderId="19" xfId="98" applyFont="1" applyFill="1" applyBorder="1" applyAlignment="1">
      <alignment horizontal="center" wrapText="1"/>
    </xf>
    <xf numFmtId="0" fontId="54" fillId="24" borderId="20" xfId="98" applyFont="1" applyFill="1" applyBorder="1" applyAlignment="1">
      <alignment horizontal="center" wrapText="1"/>
    </xf>
    <xf numFmtId="0" fontId="54" fillId="25" borderId="0" xfId="98" applyFont="1" applyFill="1" applyAlignment="1">
      <alignment horizontal="center" wrapText="1"/>
    </xf>
    <xf numFmtId="0" fontId="53" fillId="25" borderId="11" xfId="98" applyFont="1" applyFill="1" applyBorder="1" applyAlignment="1">
      <alignment wrapText="1"/>
    </xf>
    <xf numFmtId="0" fontId="21" fillId="26" borderId="12" xfId="98" applyFill="1" applyBorder="1" applyAlignment="1">
      <alignment horizontal="center"/>
    </xf>
    <xf numFmtId="0" fontId="21" fillId="26" borderId="11" xfId="98" applyFill="1" applyBorder="1" applyAlignment="1">
      <alignment horizontal="center"/>
    </xf>
    <xf numFmtId="0" fontId="21" fillId="26" borderId="21" xfId="98" applyFill="1" applyBorder="1" applyAlignment="1">
      <alignment horizontal="center"/>
    </xf>
    <xf numFmtId="0" fontId="53" fillId="25" borderId="22" xfId="98" applyFont="1" applyFill="1" applyBorder="1" applyAlignment="1">
      <alignment wrapText="1"/>
    </xf>
    <xf numFmtId="0" fontId="21" fillId="26" borderId="23" xfId="98" applyFill="1" applyBorder="1" applyAlignment="1">
      <alignment horizontal="center"/>
    </xf>
    <xf numFmtId="0" fontId="21" fillId="26" borderId="22" xfId="98" applyFill="1" applyBorder="1" applyAlignment="1">
      <alignment horizontal="center"/>
    </xf>
    <xf numFmtId="0" fontId="21" fillId="26" borderId="24" xfId="98" applyFill="1" applyBorder="1" applyAlignment="1">
      <alignment horizontal="center"/>
    </xf>
    <xf numFmtId="0" fontId="21" fillId="28" borderId="0" xfId="98" applyFill="1"/>
    <xf numFmtId="0" fontId="21" fillId="28" borderId="25" xfId="98" applyFill="1" applyBorder="1"/>
    <xf numFmtId="0" fontId="21" fillId="25" borderId="10" xfId="98" applyFill="1" applyBorder="1"/>
    <xf numFmtId="0" fontId="47" fillId="25" borderId="0" xfId="98" applyFont="1" applyFill="1"/>
    <xf numFmtId="0" fontId="21" fillId="25" borderId="0" xfId="98" applyFill="1" applyAlignment="1">
      <alignment wrapText="1"/>
    </xf>
    <xf numFmtId="0" fontId="55" fillId="0" borderId="0" xfId="115" applyFont="1" applyAlignment="1">
      <alignment horizontal="left"/>
    </xf>
    <xf numFmtId="0" fontId="53" fillId="25" borderId="0" xfId="98" applyFont="1" applyFill="1"/>
    <xf numFmtId="0" fontId="51" fillId="25" borderId="0" xfId="116" applyFill="1"/>
    <xf numFmtId="0" fontId="43" fillId="25" borderId="0" xfId="98" applyFont="1" applyFill="1"/>
  </cellXfs>
  <cellStyles count="11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6" xr:uid="{DA76E3D2-F7F3-4B80-944C-51A769FC1B31}"/>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65BC98C9-EA59-4B03-BDEA-45CE8F06C317}"/>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18A174B0-5229-416B-B12D-1AAE89107175}"/>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88B42D7B-07C9-41E7-B50D-0832A565AAFC}"/>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EB1DB417-30C4-4BFB-9947-632215B54F47}"/>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D270C2EF-1315-4823-8F4D-65EA7E20951A}"/>
            </a:ext>
          </a:extLst>
        </xdr:cNvPr>
        <xdr:cNvSpPr txBox="1"/>
      </xdr:nvSpPr>
      <xdr:spPr>
        <a:xfrm>
          <a:off x="7920990" y="102870"/>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workbookViewId="0">
      <selection activeCell="A3" sqref="A3:J15"/>
    </sheetView>
  </sheetViews>
  <sheetFormatPr defaultRowHeight="13.2" x14ac:dyDescent="0.25"/>
  <cols>
    <col min="1" max="3" width="9.44140625" customWidth="1"/>
    <col min="4" max="8" width="8.88671875" customWidth="1"/>
  </cols>
  <sheetData>
    <row r="1" spans="1:8" ht="15.6" x14ac:dyDescent="0.3">
      <c r="A1" s="4" t="s">
        <v>0</v>
      </c>
      <c r="B1" s="3"/>
      <c r="C1" s="3"/>
      <c r="D1" s="3"/>
      <c r="E1" s="1"/>
      <c r="F1" s="1"/>
      <c r="G1" s="1"/>
      <c r="H1" s="1"/>
    </row>
    <row r="2" spans="1:8" ht="15.6" x14ac:dyDescent="0.3">
      <c r="A2" s="1"/>
    </row>
    <row r="3" spans="1:8" s="2" customFormat="1" x14ac:dyDescent="0.25">
      <c r="A3" s="36"/>
      <c r="B3" s="36"/>
      <c r="C3" s="36"/>
      <c r="D3" s="32" t="s">
        <v>6</v>
      </c>
      <c r="E3" s="32" t="s">
        <v>7</v>
      </c>
      <c r="F3" s="32" t="s">
        <v>8</v>
      </c>
      <c r="G3" s="32" t="s">
        <v>9</v>
      </c>
      <c r="H3" s="33" t="s">
        <v>15</v>
      </c>
    </row>
    <row r="4" spans="1:8" x14ac:dyDescent="0.25">
      <c r="A4" s="35" t="s">
        <v>16</v>
      </c>
      <c r="B4" s="35"/>
      <c r="C4" s="35"/>
      <c r="D4" s="31">
        <v>42.9</v>
      </c>
      <c r="E4" s="31">
        <v>22.799999999999997</v>
      </c>
      <c r="F4" s="31">
        <v>4</v>
      </c>
      <c r="G4" s="31">
        <v>7.6</v>
      </c>
      <c r="H4" s="34">
        <f t="shared" ref="H4:H9" si="0">SUM(D4:G4)</f>
        <v>77.299999999999983</v>
      </c>
    </row>
    <row r="5" spans="1:8" x14ac:dyDescent="0.25">
      <c r="A5" s="35" t="s">
        <v>17</v>
      </c>
      <c r="B5" s="35"/>
      <c r="C5" s="35"/>
      <c r="D5" s="31">
        <v>39.6</v>
      </c>
      <c r="E5" s="31">
        <v>22.200000000000003</v>
      </c>
      <c r="F5" s="31">
        <v>4</v>
      </c>
      <c r="G5" s="31">
        <v>7.8</v>
      </c>
      <c r="H5" s="34">
        <f t="shared" si="0"/>
        <v>73.600000000000009</v>
      </c>
    </row>
    <row r="6" spans="1:8" x14ac:dyDescent="0.25">
      <c r="A6" s="35" t="s">
        <v>18</v>
      </c>
      <c r="B6" s="35"/>
      <c r="C6" s="35"/>
      <c r="D6" s="31">
        <v>41.8</v>
      </c>
      <c r="E6" s="31">
        <v>21</v>
      </c>
      <c r="F6" s="31">
        <v>4</v>
      </c>
      <c r="G6" s="31">
        <v>7.4</v>
      </c>
      <c r="H6" s="34">
        <f t="shared" si="0"/>
        <v>74.2</v>
      </c>
    </row>
    <row r="7" spans="1:8" x14ac:dyDescent="0.25">
      <c r="A7" s="35" t="s">
        <v>19</v>
      </c>
      <c r="B7" s="35"/>
      <c r="C7" s="35"/>
      <c r="D7" s="31">
        <v>42.9</v>
      </c>
      <c r="E7" s="31">
        <v>22.799999999999997</v>
      </c>
      <c r="F7" s="31">
        <v>4</v>
      </c>
      <c r="G7" s="31">
        <v>7.6</v>
      </c>
      <c r="H7" s="34">
        <f t="shared" si="0"/>
        <v>77.299999999999983</v>
      </c>
    </row>
    <row r="8" spans="1:8" x14ac:dyDescent="0.25">
      <c r="A8" s="35" t="s">
        <v>20</v>
      </c>
      <c r="B8" s="35"/>
      <c r="C8" s="35"/>
      <c r="D8" s="31">
        <v>40.700000000000003</v>
      </c>
      <c r="E8" s="31">
        <v>22.799999999999997</v>
      </c>
      <c r="F8" s="31">
        <v>4</v>
      </c>
      <c r="G8" s="31">
        <v>7.2</v>
      </c>
      <c r="H8" s="34">
        <f t="shared" si="0"/>
        <v>74.7</v>
      </c>
    </row>
    <row r="9" spans="1:8" x14ac:dyDescent="0.25">
      <c r="A9" s="35" t="s">
        <v>21</v>
      </c>
      <c r="B9" s="35"/>
      <c r="C9" s="35"/>
      <c r="D9" s="31">
        <v>44</v>
      </c>
      <c r="E9" s="31">
        <v>20.399999999999999</v>
      </c>
      <c r="F9" s="31">
        <v>4</v>
      </c>
      <c r="G9" s="31">
        <v>7.4</v>
      </c>
      <c r="H9" s="34">
        <f t="shared" si="0"/>
        <v>75.800000000000011</v>
      </c>
    </row>
  </sheetData>
  <mergeCells count="7">
    <mergeCell ref="A8:C8"/>
    <mergeCell ref="A9:C9"/>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
  <sheetViews>
    <sheetView workbookViewId="0">
      <selection activeCell="D4" sqref="D4:G9"/>
    </sheetView>
  </sheetViews>
  <sheetFormatPr defaultRowHeight="13.2" x14ac:dyDescent="0.25"/>
  <sheetData>
    <row r="1" spans="1:12" ht="15.6" x14ac:dyDescent="0.3">
      <c r="A1" s="4" t="s">
        <v>0</v>
      </c>
      <c r="B1" s="3"/>
      <c r="C1" s="3"/>
      <c r="D1" s="3"/>
      <c r="E1" s="1"/>
      <c r="F1" s="1"/>
      <c r="G1" s="1"/>
      <c r="H1" s="1"/>
      <c r="I1" s="1"/>
    </row>
    <row r="2" spans="1:12" ht="15.6" x14ac:dyDescent="0.3">
      <c r="A2" s="1"/>
    </row>
    <row r="3" spans="1:12" x14ac:dyDescent="0.25">
      <c r="A3" s="36"/>
      <c r="B3" s="36"/>
      <c r="C3" s="36"/>
      <c r="D3" s="32" t="s">
        <v>6</v>
      </c>
      <c r="E3" s="32" t="s">
        <v>7</v>
      </c>
      <c r="F3" s="32" t="s">
        <v>8</v>
      </c>
      <c r="G3" s="32" t="s">
        <v>9</v>
      </c>
      <c r="H3" s="33" t="s">
        <v>15</v>
      </c>
      <c r="I3" s="2"/>
      <c r="J3" s="2"/>
      <c r="K3" s="2"/>
      <c r="L3" s="2"/>
    </row>
    <row r="4" spans="1:12" x14ac:dyDescent="0.25">
      <c r="A4" s="35" t="s">
        <v>16</v>
      </c>
      <c r="B4" s="35"/>
      <c r="C4" s="35"/>
      <c r="D4" s="31">
        <v>48.400000000000006</v>
      </c>
      <c r="E4" s="31">
        <v>24</v>
      </c>
      <c r="F4" s="31">
        <v>5</v>
      </c>
      <c r="G4" s="31">
        <v>4</v>
      </c>
      <c r="H4" s="34">
        <f t="shared" ref="H4:H9" si="0">SUM(D4:G4)</f>
        <v>81.400000000000006</v>
      </c>
    </row>
    <row r="5" spans="1:12" x14ac:dyDescent="0.25">
      <c r="A5" s="35" t="s">
        <v>17</v>
      </c>
      <c r="B5" s="35"/>
      <c r="C5" s="35"/>
      <c r="D5" s="31">
        <v>44</v>
      </c>
      <c r="E5" s="31">
        <v>27</v>
      </c>
      <c r="F5" s="31">
        <v>5</v>
      </c>
      <c r="G5" s="31">
        <v>4.8</v>
      </c>
      <c r="H5" s="34">
        <f t="shared" si="0"/>
        <v>80.8</v>
      </c>
    </row>
    <row r="6" spans="1:12" x14ac:dyDescent="0.25">
      <c r="A6" s="35" t="s">
        <v>18</v>
      </c>
      <c r="B6" s="35"/>
      <c r="C6" s="35"/>
      <c r="D6" s="31">
        <v>48.400000000000006</v>
      </c>
      <c r="E6" s="31">
        <v>24</v>
      </c>
      <c r="F6" s="31">
        <v>5</v>
      </c>
      <c r="G6" s="31">
        <v>10</v>
      </c>
      <c r="H6" s="34">
        <f t="shared" si="0"/>
        <v>87.4</v>
      </c>
    </row>
    <row r="7" spans="1:12" x14ac:dyDescent="0.25">
      <c r="A7" s="35" t="s">
        <v>19</v>
      </c>
      <c r="B7" s="35"/>
      <c r="C7" s="35"/>
      <c r="D7" s="31">
        <v>38.5</v>
      </c>
      <c r="E7" s="31">
        <v>24</v>
      </c>
      <c r="F7" s="31">
        <v>5</v>
      </c>
      <c r="G7" s="31">
        <v>4</v>
      </c>
      <c r="H7" s="34">
        <f t="shared" si="0"/>
        <v>71.5</v>
      </c>
    </row>
    <row r="8" spans="1:12" x14ac:dyDescent="0.25">
      <c r="A8" s="35" t="s">
        <v>20</v>
      </c>
      <c r="B8" s="35"/>
      <c r="C8" s="35"/>
      <c r="D8" s="31">
        <v>44</v>
      </c>
      <c r="E8" s="31">
        <v>24</v>
      </c>
      <c r="F8" s="31">
        <v>5</v>
      </c>
      <c r="G8" s="31">
        <v>4.8</v>
      </c>
      <c r="H8" s="34">
        <f t="shared" si="0"/>
        <v>77.8</v>
      </c>
    </row>
    <row r="9" spans="1:12" x14ac:dyDescent="0.25">
      <c r="A9" s="35" t="s">
        <v>21</v>
      </c>
      <c r="B9" s="35"/>
      <c r="C9" s="35"/>
      <c r="D9" s="31">
        <v>44</v>
      </c>
      <c r="E9" s="31">
        <v>24</v>
      </c>
      <c r="F9" s="31">
        <v>5</v>
      </c>
      <c r="G9" s="31">
        <v>4</v>
      </c>
      <c r="H9" s="34">
        <f t="shared" si="0"/>
        <v>77</v>
      </c>
    </row>
  </sheetData>
  <mergeCells count="7">
    <mergeCell ref="A8:C8"/>
    <mergeCell ref="A9:C9"/>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workbookViewId="0">
      <selection activeCell="D4" sqref="D4:G9"/>
    </sheetView>
  </sheetViews>
  <sheetFormatPr defaultRowHeight="13.2" x14ac:dyDescent="0.25"/>
  <cols>
    <col min="10" max="10" width="9.88671875" bestFit="1" customWidth="1"/>
    <col min="11" max="11" width="14.44140625" bestFit="1" customWidth="1"/>
  </cols>
  <sheetData>
    <row r="1" spans="1:15" ht="15.6" x14ac:dyDescent="0.3">
      <c r="A1" s="4" t="s">
        <v>0</v>
      </c>
      <c r="B1" s="3"/>
      <c r="C1" s="3"/>
      <c r="D1" s="3"/>
      <c r="E1" s="1"/>
      <c r="F1" s="1"/>
      <c r="G1" s="1"/>
      <c r="H1" s="1"/>
      <c r="I1" s="1"/>
    </row>
    <row r="2" spans="1:15" ht="15.6" x14ac:dyDescent="0.3">
      <c r="A2" s="1"/>
    </row>
    <row r="3" spans="1:15" x14ac:dyDescent="0.25">
      <c r="A3" s="36"/>
      <c r="B3" s="36"/>
      <c r="C3" s="36"/>
      <c r="D3" s="32" t="s">
        <v>6</v>
      </c>
      <c r="E3" s="32" t="s">
        <v>7</v>
      </c>
      <c r="F3" s="32" t="s">
        <v>8</v>
      </c>
      <c r="G3" s="32" t="s">
        <v>9</v>
      </c>
      <c r="H3" s="33" t="s">
        <v>15</v>
      </c>
      <c r="I3" s="2"/>
      <c r="J3" s="2"/>
      <c r="K3" s="2"/>
      <c r="L3" s="2"/>
      <c r="M3" s="2"/>
      <c r="N3" s="2"/>
      <c r="O3" s="2"/>
    </row>
    <row r="4" spans="1:15" x14ac:dyDescent="0.25">
      <c r="A4" s="35" t="s">
        <v>16</v>
      </c>
      <c r="B4" s="35"/>
      <c r="C4" s="35"/>
      <c r="D4" s="31">
        <v>40.700000000000003</v>
      </c>
      <c r="E4" s="31">
        <v>24</v>
      </c>
      <c r="F4" s="31">
        <v>4.3</v>
      </c>
      <c r="G4" s="31">
        <v>7</v>
      </c>
      <c r="H4" s="34">
        <f t="shared" ref="H4:H9" si="0">SUM(D4:G4)</f>
        <v>76</v>
      </c>
    </row>
    <row r="5" spans="1:15" x14ac:dyDescent="0.25">
      <c r="A5" s="35" t="s">
        <v>17</v>
      </c>
      <c r="B5" s="35"/>
      <c r="C5" s="35"/>
      <c r="D5" s="31">
        <v>49.5</v>
      </c>
      <c r="E5" s="31">
        <v>24</v>
      </c>
      <c r="F5" s="31">
        <v>4.4000000000000004</v>
      </c>
      <c r="G5" s="31">
        <v>8.4</v>
      </c>
      <c r="H5" s="34">
        <f t="shared" si="0"/>
        <v>86.300000000000011</v>
      </c>
    </row>
    <row r="6" spans="1:15" x14ac:dyDescent="0.25">
      <c r="A6" s="35" t="s">
        <v>18</v>
      </c>
      <c r="B6" s="35"/>
      <c r="C6" s="35"/>
      <c r="D6" s="31">
        <v>53.900000000000006</v>
      </c>
      <c r="E6" s="31">
        <v>29.400000000000002</v>
      </c>
      <c r="F6" s="31">
        <v>4.5</v>
      </c>
      <c r="G6" s="31">
        <v>9.6</v>
      </c>
      <c r="H6" s="34">
        <f t="shared" si="0"/>
        <v>97.4</v>
      </c>
    </row>
    <row r="7" spans="1:15" x14ac:dyDescent="0.25">
      <c r="A7" s="35" t="s">
        <v>19</v>
      </c>
      <c r="B7" s="35"/>
      <c r="C7" s="35"/>
      <c r="D7" s="31">
        <v>51.7</v>
      </c>
      <c r="E7" s="31">
        <v>28.799999999999997</v>
      </c>
      <c r="F7" s="31">
        <v>4.5</v>
      </c>
      <c r="G7" s="31">
        <v>9.4</v>
      </c>
      <c r="H7" s="34">
        <f t="shared" si="0"/>
        <v>94.4</v>
      </c>
    </row>
    <row r="8" spans="1:15" x14ac:dyDescent="0.25">
      <c r="A8" s="35" t="s">
        <v>20</v>
      </c>
      <c r="B8" s="35"/>
      <c r="C8" s="35"/>
      <c r="D8" s="31">
        <v>44</v>
      </c>
      <c r="E8" s="31">
        <v>24</v>
      </c>
      <c r="F8" s="31">
        <v>4.3</v>
      </c>
      <c r="G8" s="31">
        <v>8</v>
      </c>
      <c r="H8" s="34">
        <f t="shared" si="0"/>
        <v>80.3</v>
      </c>
    </row>
    <row r="9" spans="1:15" x14ac:dyDescent="0.25">
      <c r="A9" s="35" t="s">
        <v>21</v>
      </c>
      <c r="B9" s="35"/>
      <c r="C9" s="35"/>
      <c r="D9" s="31">
        <v>50.599999999999994</v>
      </c>
      <c r="E9" s="31">
        <v>27</v>
      </c>
      <c r="F9" s="31">
        <v>4.4000000000000004</v>
      </c>
      <c r="G9" s="31">
        <v>9</v>
      </c>
      <c r="H9" s="34">
        <f t="shared" si="0"/>
        <v>91</v>
      </c>
    </row>
  </sheetData>
  <mergeCells count="7">
    <mergeCell ref="A8:C8"/>
    <mergeCell ref="A9:C9"/>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workbookViewId="0">
      <selection activeCell="G19" sqref="G19"/>
    </sheetView>
  </sheetViews>
  <sheetFormatPr defaultRowHeight="13.2" x14ac:dyDescent="0.25"/>
  <cols>
    <col min="10" max="10" width="9.88671875" bestFit="1" customWidth="1"/>
    <col min="11" max="11" width="14.44140625" bestFit="1" customWidth="1"/>
  </cols>
  <sheetData>
    <row r="1" spans="1:15" ht="15.6" x14ac:dyDescent="0.3">
      <c r="A1" s="4" t="s">
        <v>0</v>
      </c>
      <c r="B1" s="3"/>
      <c r="C1" s="3"/>
      <c r="D1" s="3"/>
      <c r="E1" s="1"/>
      <c r="F1" s="1"/>
      <c r="G1" s="1"/>
      <c r="H1" s="1"/>
      <c r="I1" s="1"/>
    </row>
    <row r="2" spans="1:15" ht="15.6" x14ac:dyDescent="0.3">
      <c r="A2" s="1"/>
    </row>
    <row r="3" spans="1:15" x14ac:dyDescent="0.25">
      <c r="A3" s="36"/>
      <c r="B3" s="36"/>
      <c r="C3" s="36"/>
      <c r="D3" s="32" t="s">
        <v>6</v>
      </c>
      <c r="E3" s="32" t="s">
        <v>7</v>
      </c>
      <c r="F3" s="32" t="s">
        <v>8</v>
      </c>
      <c r="G3" s="32" t="s">
        <v>9</v>
      </c>
      <c r="H3" s="33" t="s">
        <v>15</v>
      </c>
      <c r="I3" s="2"/>
      <c r="J3" s="2"/>
      <c r="K3" s="2"/>
      <c r="L3" s="2"/>
      <c r="M3" s="2"/>
      <c r="N3" s="2"/>
      <c r="O3" s="2"/>
    </row>
    <row r="4" spans="1:15" x14ac:dyDescent="0.25">
      <c r="A4" s="35" t="s">
        <v>16</v>
      </c>
      <c r="B4" s="35"/>
      <c r="C4" s="35"/>
      <c r="D4" s="31">
        <v>33</v>
      </c>
      <c r="E4" s="31">
        <v>18</v>
      </c>
      <c r="F4" s="31">
        <v>3</v>
      </c>
      <c r="G4" s="31">
        <v>7</v>
      </c>
      <c r="H4" s="34">
        <f t="shared" ref="H4:H9" si="0">SUM(D4:G4)</f>
        <v>61</v>
      </c>
    </row>
    <row r="5" spans="1:15" x14ac:dyDescent="0.25">
      <c r="A5" s="35" t="s">
        <v>17</v>
      </c>
      <c r="B5" s="35"/>
      <c r="C5" s="35"/>
      <c r="D5" s="31">
        <v>33</v>
      </c>
      <c r="E5" s="31">
        <v>22.5</v>
      </c>
      <c r="F5" s="31">
        <v>3</v>
      </c>
      <c r="G5" s="31">
        <v>7</v>
      </c>
      <c r="H5" s="34">
        <f t="shared" si="0"/>
        <v>65.5</v>
      </c>
    </row>
    <row r="6" spans="1:15" x14ac:dyDescent="0.25">
      <c r="A6" s="35" t="s">
        <v>18</v>
      </c>
      <c r="B6" s="35"/>
      <c r="C6" s="35"/>
      <c r="D6" s="31">
        <v>41.25</v>
      </c>
      <c r="E6" s="31">
        <v>24</v>
      </c>
      <c r="F6" s="31">
        <v>3</v>
      </c>
      <c r="G6" s="31">
        <v>8</v>
      </c>
      <c r="H6" s="34">
        <f t="shared" si="0"/>
        <v>76.25</v>
      </c>
    </row>
    <row r="7" spans="1:15" x14ac:dyDescent="0.25">
      <c r="A7" s="35" t="s">
        <v>19</v>
      </c>
      <c r="B7" s="35"/>
      <c r="C7" s="35"/>
      <c r="D7" s="31">
        <v>30.25</v>
      </c>
      <c r="E7" s="31">
        <v>16.5</v>
      </c>
      <c r="F7" s="31">
        <v>3</v>
      </c>
      <c r="G7" s="31">
        <v>5.5</v>
      </c>
      <c r="H7" s="34">
        <f t="shared" si="0"/>
        <v>55.25</v>
      </c>
    </row>
    <row r="8" spans="1:15" x14ac:dyDescent="0.25">
      <c r="A8" s="35" t="s">
        <v>20</v>
      </c>
      <c r="B8" s="35"/>
      <c r="C8" s="35"/>
      <c r="D8" s="31">
        <v>38.5</v>
      </c>
      <c r="E8" s="31">
        <v>18</v>
      </c>
      <c r="F8" s="31">
        <v>3</v>
      </c>
      <c r="G8" s="31">
        <v>7</v>
      </c>
      <c r="H8" s="34">
        <f t="shared" si="0"/>
        <v>66.5</v>
      </c>
    </row>
    <row r="9" spans="1:15" x14ac:dyDescent="0.25">
      <c r="A9" s="35" t="s">
        <v>21</v>
      </c>
      <c r="B9" s="35"/>
      <c r="C9" s="35"/>
      <c r="D9" s="31">
        <v>49.5</v>
      </c>
      <c r="E9" s="31">
        <v>22.5</v>
      </c>
      <c r="F9" s="31">
        <v>3</v>
      </c>
      <c r="G9" s="31">
        <v>8</v>
      </c>
      <c r="H9" s="34">
        <f t="shared" si="0"/>
        <v>83</v>
      </c>
    </row>
  </sheetData>
  <mergeCells count="7">
    <mergeCell ref="A8:C8"/>
    <mergeCell ref="A9:C9"/>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
  <sheetViews>
    <sheetView workbookViewId="0">
      <selection activeCell="H5" sqref="H5"/>
    </sheetView>
  </sheetViews>
  <sheetFormatPr defaultRowHeight="13.2" x14ac:dyDescent="0.25"/>
  <cols>
    <col min="10" max="10" width="9.88671875" bestFit="1" customWidth="1"/>
    <col min="11" max="11" width="14.44140625" bestFit="1" customWidth="1"/>
  </cols>
  <sheetData>
    <row r="1" spans="1:15" ht="15.6" x14ac:dyDescent="0.3">
      <c r="A1" s="4" t="s">
        <v>0</v>
      </c>
      <c r="B1" s="3"/>
      <c r="C1" s="3"/>
      <c r="D1" s="3"/>
      <c r="E1" s="1"/>
      <c r="F1" s="1"/>
      <c r="G1" s="1"/>
      <c r="H1" s="1"/>
      <c r="I1" s="1"/>
    </row>
    <row r="2" spans="1:15" ht="15.6" x14ac:dyDescent="0.3">
      <c r="A2" s="1"/>
    </row>
    <row r="3" spans="1:15" x14ac:dyDescent="0.25">
      <c r="A3" s="36"/>
      <c r="B3" s="36"/>
      <c r="C3" s="36"/>
      <c r="D3" s="32" t="s">
        <v>6</v>
      </c>
      <c r="E3" s="32" t="s">
        <v>7</v>
      </c>
      <c r="F3" s="32" t="s">
        <v>8</v>
      </c>
      <c r="G3" s="32" t="s">
        <v>9</v>
      </c>
      <c r="H3" s="33" t="s">
        <v>15</v>
      </c>
      <c r="I3" s="2"/>
      <c r="J3" s="2"/>
      <c r="K3" s="2"/>
      <c r="L3" s="2"/>
      <c r="M3" s="2"/>
      <c r="N3" s="2"/>
      <c r="O3" s="2"/>
    </row>
    <row r="4" spans="1:15" x14ac:dyDescent="0.25">
      <c r="A4" s="35" t="s">
        <v>16</v>
      </c>
      <c r="B4" s="35"/>
      <c r="C4" s="35"/>
      <c r="D4" s="31">
        <v>48.400000000000006</v>
      </c>
      <c r="E4" s="31">
        <v>22.799999999999997</v>
      </c>
      <c r="F4" s="31">
        <v>4</v>
      </c>
      <c r="G4" s="31">
        <v>8</v>
      </c>
      <c r="H4" s="34">
        <f t="shared" ref="H4:H9" si="0">SUM(D4:G4)</f>
        <v>83.2</v>
      </c>
    </row>
    <row r="5" spans="1:15" x14ac:dyDescent="0.25">
      <c r="A5" s="35" t="s">
        <v>17</v>
      </c>
      <c r="B5" s="35"/>
      <c r="C5" s="35"/>
      <c r="D5" s="31">
        <v>52.8</v>
      </c>
      <c r="E5" s="31">
        <v>24</v>
      </c>
      <c r="F5" s="31">
        <v>4</v>
      </c>
      <c r="G5" s="31">
        <v>8</v>
      </c>
      <c r="H5" s="34">
        <f t="shared" si="0"/>
        <v>88.8</v>
      </c>
    </row>
    <row r="6" spans="1:15" x14ac:dyDescent="0.25">
      <c r="A6" s="35" t="s">
        <v>18</v>
      </c>
      <c r="B6" s="35"/>
      <c r="C6" s="35"/>
      <c r="D6" s="31">
        <v>51.7</v>
      </c>
      <c r="E6" s="31">
        <v>24</v>
      </c>
      <c r="F6" s="31">
        <v>3.2</v>
      </c>
      <c r="G6" s="31">
        <v>8</v>
      </c>
      <c r="H6" s="34">
        <f t="shared" si="0"/>
        <v>86.9</v>
      </c>
    </row>
    <row r="7" spans="1:15" x14ac:dyDescent="0.25">
      <c r="A7" s="35" t="s">
        <v>19</v>
      </c>
      <c r="B7" s="35"/>
      <c r="C7" s="35"/>
      <c r="D7" s="31">
        <v>49.5</v>
      </c>
      <c r="E7" s="31">
        <v>21.6</v>
      </c>
      <c r="F7" s="31">
        <v>5</v>
      </c>
      <c r="G7" s="31">
        <v>8</v>
      </c>
      <c r="H7" s="34">
        <f t="shared" si="0"/>
        <v>84.1</v>
      </c>
    </row>
    <row r="8" spans="1:15" x14ac:dyDescent="0.25">
      <c r="A8" s="35" t="s">
        <v>20</v>
      </c>
      <c r="B8" s="35"/>
      <c r="C8" s="35"/>
      <c r="D8" s="31">
        <v>50.599999999999994</v>
      </c>
      <c r="E8" s="31">
        <v>24</v>
      </c>
      <c r="F8" s="31">
        <v>5</v>
      </c>
      <c r="G8" s="31">
        <v>8</v>
      </c>
      <c r="H8" s="34">
        <f t="shared" si="0"/>
        <v>87.6</v>
      </c>
    </row>
    <row r="9" spans="1:15" x14ac:dyDescent="0.25">
      <c r="A9" s="35" t="s">
        <v>21</v>
      </c>
      <c r="B9" s="35"/>
      <c r="C9" s="35"/>
      <c r="D9" s="31">
        <v>50.599999999999994</v>
      </c>
      <c r="E9" s="31">
        <v>24</v>
      </c>
      <c r="F9" s="31">
        <v>4</v>
      </c>
      <c r="G9" s="31">
        <v>8</v>
      </c>
      <c r="H9" s="34">
        <f t="shared" si="0"/>
        <v>86.6</v>
      </c>
    </row>
  </sheetData>
  <mergeCells count="7">
    <mergeCell ref="A8:C8"/>
    <mergeCell ref="A9:C9"/>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8"/>
  <sheetViews>
    <sheetView tabSelected="1" workbookViewId="0">
      <selection activeCell="J17" sqref="J17"/>
    </sheetView>
  </sheetViews>
  <sheetFormatPr defaultColWidth="9.109375" defaultRowHeight="15" x14ac:dyDescent="0.25"/>
  <cols>
    <col min="1" max="1" width="33" style="7" customWidth="1"/>
    <col min="2" max="5" width="7" style="7" bestFit="1" customWidth="1"/>
    <col min="6" max="6" width="7.6640625" style="7" customWidth="1"/>
    <col min="7" max="7" width="8.88671875" style="7" customWidth="1"/>
    <col min="8" max="8" width="7.5546875" style="7" hidden="1" customWidth="1"/>
    <col min="9" max="9" width="8.33203125" style="7" customWidth="1"/>
    <col min="10" max="13" width="4.109375" style="7" bestFit="1" customWidth="1"/>
    <col min="14" max="14" width="4.109375" style="7" customWidth="1"/>
    <col min="15" max="15" width="7.109375" style="7" bestFit="1" customWidth="1"/>
    <col min="16" max="16384" width="9.109375" style="7"/>
  </cols>
  <sheetData>
    <row r="1" spans="1:16" x14ac:dyDescent="0.25">
      <c r="A1" s="5" t="s">
        <v>10</v>
      </c>
      <c r="B1" s="6"/>
      <c r="C1" s="5"/>
      <c r="D1" s="5"/>
      <c r="E1" s="5"/>
      <c r="F1" s="5"/>
      <c r="G1" s="5"/>
      <c r="H1" s="5"/>
    </row>
    <row r="2" spans="1:16" ht="6" customHeight="1" x14ac:dyDescent="0.25">
      <c r="A2" s="5"/>
      <c r="B2" s="6"/>
      <c r="C2" s="5"/>
      <c r="D2" s="5"/>
      <c r="E2" s="5"/>
      <c r="F2" s="5"/>
      <c r="G2" s="5"/>
      <c r="H2" s="5"/>
    </row>
    <row r="3" spans="1:16" x14ac:dyDescent="0.25">
      <c r="A3" s="37" t="s">
        <v>22</v>
      </c>
      <c r="B3" s="37"/>
      <c r="C3" s="37"/>
      <c r="D3" s="37"/>
      <c r="E3" s="37"/>
      <c r="F3" s="37"/>
      <c r="G3" s="37"/>
      <c r="H3" s="37"/>
    </row>
    <row r="4" spans="1:16" x14ac:dyDescent="0.25">
      <c r="A4" s="6"/>
      <c r="B4" s="6"/>
      <c r="C4" s="6"/>
      <c r="D4" s="6"/>
      <c r="E4" s="6"/>
      <c r="F4" s="6"/>
      <c r="G4" s="6"/>
      <c r="H4" s="6"/>
    </row>
    <row r="5" spans="1:16" ht="15.6" x14ac:dyDescent="0.3">
      <c r="F5" s="17"/>
      <c r="G5" s="16"/>
      <c r="H5" s="8"/>
      <c r="I5" s="16"/>
      <c r="J5" s="8"/>
      <c r="O5" s="38" t="s">
        <v>12</v>
      </c>
      <c r="P5" s="38"/>
    </row>
    <row r="6" spans="1:16" s="11" customFormat="1" ht="135" customHeight="1" x14ac:dyDescent="0.25">
      <c r="A6" s="9"/>
      <c r="B6" s="10" t="s">
        <v>1</v>
      </c>
      <c r="C6" s="10" t="s">
        <v>2</v>
      </c>
      <c r="D6" s="10" t="s">
        <v>3</v>
      </c>
      <c r="E6" s="10" t="s">
        <v>4</v>
      </c>
      <c r="F6" s="10" t="s">
        <v>5</v>
      </c>
      <c r="G6" s="19" t="s">
        <v>13</v>
      </c>
      <c r="H6" s="15" t="s">
        <v>11</v>
      </c>
      <c r="I6" s="7"/>
      <c r="J6" s="10" t="str">
        <f>B6</f>
        <v>Evaluator 1</v>
      </c>
      <c r="K6" s="10" t="str">
        <f>C6</f>
        <v>Evaluator 2</v>
      </c>
      <c r="L6" s="10" t="str">
        <f>D6</f>
        <v>Evaluator 3</v>
      </c>
      <c r="M6" s="10" t="str">
        <f>E6</f>
        <v>Evaluator 4</v>
      </c>
      <c r="N6" s="10" t="str">
        <f>F6</f>
        <v>Evaluator 5</v>
      </c>
      <c r="O6" s="19" t="s">
        <v>14</v>
      </c>
      <c r="P6" s="15" t="s">
        <v>11</v>
      </c>
    </row>
    <row r="7" spans="1:16" ht="16.5" customHeight="1" x14ac:dyDescent="0.25">
      <c r="A7" s="13" t="str">
        <f>'1'!A4:C4</f>
        <v>Ankura</v>
      </c>
      <c r="B7" s="22">
        <f>'1'!H4</f>
        <v>77.299999999999983</v>
      </c>
      <c r="C7" s="22">
        <f>'2'!H4</f>
        <v>81.400000000000006</v>
      </c>
      <c r="D7" s="22">
        <f>'3'!H4</f>
        <v>76</v>
      </c>
      <c r="E7" s="22">
        <f>'4'!H4</f>
        <v>61</v>
      </c>
      <c r="F7" s="22">
        <f>'5'!H4</f>
        <v>83.2</v>
      </c>
      <c r="G7" s="20">
        <f t="shared" ref="G7:G12" si="0">AVERAGE(B7:F7)</f>
        <v>75.78</v>
      </c>
      <c r="H7" s="21">
        <f t="shared" ref="H7:H12" si="1">RANK(G7,$G$7:$G$12,0)</f>
        <v>6</v>
      </c>
      <c r="I7" s="18"/>
      <c r="J7" s="12">
        <f t="shared" ref="J7:J12" si="2">RANK(B7,$B$7:$B$12,0)</f>
        <v>1</v>
      </c>
      <c r="K7" s="12">
        <f t="shared" ref="K7:K12" si="3">RANK(C7,$C$7:$C$12,0)</f>
        <v>2</v>
      </c>
      <c r="L7" s="12">
        <f t="shared" ref="L7:L12" si="4">RANK(D7,$D$7:$D$12,0)</f>
        <v>6</v>
      </c>
      <c r="M7" s="12">
        <f t="shared" ref="M7:M12" si="5">RANK(E7,$E$7:$E$12,0)</f>
        <v>5</v>
      </c>
      <c r="N7" s="12">
        <f t="shared" ref="N7:N12" si="6">RANK(F7,$F$7:$F$12,0)</f>
        <v>6</v>
      </c>
      <c r="O7" s="21">
        <f t="shared" ref="O7:O12" si="7">AVERAGE(J7:N7)</f>
        <v>4</v>
      </c>
      <c r="P7" s="21">
        <f t="shared" ref="P7:P12" si="8">RANK(O7,$O$7:$O$12,1)</f>
        <v>5</v>
      </c>
    </row>
    <row r="8" spans="1:16" ht="16.5" customHeight="1" x14ac:dyDescent="0.25">
      <c r="A8" s="13" t="str">
        <f>'1'!A5:C5</f>
        <v>Bakertilly</v>
      </c>
      <c r="B8" s="22">
        <f>'1'!H5</f>
        <v>73.600000000000009</v>
      </c>
      <c r="C8" s="22">
        <f>'2'!H5</f>
        <v>80.8</v>
      </c>
      <c r="D8" s="22">
        <f>'3'!H5</f>
        <v>86.300000000000011</v>
      </c>
      <c r="E8" s="22">
        <f>'4'!H5</f>
        <v>65.5</v>
      </c>
      <c r="F8" s="22">
        <f>'5'!H5</f>
        <v>88.8</v>
      </c>
      <c r="G8" s="20">
        <f t="shared" si="0"/>
        <v>79.000000000000014</v>
      </c>
      <c r="H8" s="21">
        <f t="shared" si="1"/>
        <v>3</v>
      </c>
      <c r="I8" s="18"/>
      <c r="J8" s="12">
        <f t="shared" si="2"/>
        <v>6</v>
      </c>
      <c r="K8" s="12">
        <f t="shared" si="3"/>
        <v>3</v>
      </c>
      <c r="L8" s="12">
        <f t="shared" si="4"/>
        <v>4</v>
      </c>
      <c r="M8" s="12">
        <f t="shared" si="5"/>
        <v>4</v>
      </c>
      <c r="N8" s="12">
        <f t="shared" si="6"/>
        <v>1</v>
      </c>
      <c r="O8" s="21">
        <f t="shared" si="7"/>
        <v>3.6</v>
      </c>
      <c r="P8" s="21">
        <f t="shared" si="8"/>
        <v>3</v>
      </c>
    </row>
    <row r="9" spans="1:16" s="25" customFormat="1" ht="16.5" customHeight="1" x14ac:dyDescent="0.25">
      <c r="A9" s="26" t="str">
        <f>'1'!A6:C6</f>
        <v>Fort Hill</v>
      </c>
      <c r="B9" s="27">
        <f>'1'!H6</f>
        <v>74.2</v>
      </c>
      <c r="C9" s="27">
        <f>'2'!H6</f>
        <v>87.4</v>
      </c>
      <c r="D9" s="27">
        <f>'3'!H6</f>
        <v>97.4</v>
      </c>
      <c r="E9" s="27">
        <f>'4'!H6</f>
        <v>76.25</v>
      </c>
      <c r="F9" s="27">
        <f>'5'!H6</f>
        <v>86.9</v>
      </c>
      <c r="G9" s="29">
        <f t="shared" si="0"/>
        <v>84.429999999999993</v>
      </c>
      <c r="H9" s="30">
        <f t="shared" si="1"/>
        <v>1</v>
      </c>
      <c r="I9" s="24"/>
      <c r="J9" s="28">
        <f t="shared" si="2"/>
        <v>5</v>
      </c>
      <c r="K9" s="28">
        <f t="shared" si="3"/>
        <v>1</v>
      </c>
      <c r="L9" s="28">
        <f t="shared" si="4"/>
        <v>1</v>
      </c>
      <c r="M9" s="28">
        <f t="shared" si="5"/>
        <v>2</v>
      </c>
      <c r="N9" s="28">
        <f t="shared" si="6"/>
        <v>3</v>
      </c>
      <c r="O9" s="30">
        <f t="shared" si="7"/>
        <v>2.4</v>
      </c>
      <c r="P9" s="30">
        <f t="shared" si="8"/>
        <v>1</v>
      </c>
    </row>
    <row r="10" spans="1:16" x14ac:dyDescent="0.25">
      <c r="A10" s="13" t="str">
        <f>'1'!A7:C7</f>
        <v>KPMG</v>
      </c>
      <c r="B10" s="22">
        <f>'1'!H7</f>
        <v>77.299999999999983</v>
      </c>
      <c r="C10" s="22">
        <f>'2'!H7</f>
        <v>71.5</v>
      </c>
      <c r="D10" s="22">
        <f>'3'!H7</f>
        <v>94.4</v>
      </c>
      <c r="E10" s="22">
        <f>'4'!H7</f>
        <v>55.25</v>
      </c>
      <c r="F10" s="22">
        <f>'5'!H7</f>
        <v>84.1</v>
      </c>
      <c r="G10" s="20">
        <f t="shared" si="0"/>
        <v>76.509999999999991</v>
      </c>
      <c r="H10" s="21">
        <f t="shared" si="1"/>
        <v>5</v>
      </c>
      <c r="I10" s="18"/>
      <c r="J10" s="12">
        <f t="shared" si="2"/>
        <v>1</v>
      </c>
      <c r="K10" s="12">
        <f t="shared" si="3"/>
        <v>6</v>
      </c>
      <c r="L10" s="12">
        <f t="shared" si="4"/>
        <v>2</v>
      </c>
      <c r="M10" s="12">
        <f t="shared" si="5"/>
        <v>6</v>
      </c>
      <c r="N10" s="12">
        <f t="shared" si="6"/>
        <v>5</v>
      </c>
      <c r="O10" s="21">
        <f t="shared" si="7"/>
        <v>4</v>
      </c>
      <c r="P10" s="21">
        <f t="shared" si="8"/>
        <v>5</v>
      </c>
    </row>
    <row r="11" spans="1:16" x14ac:dyDescent="0.25">
      <c r="A11" s="13" t="str">
        <f>'1'!A8:C8</f>
        <v>MossAdams</v>
      </c>
      <c r="B11" s="22">
        <f>'1'!H8</f>
        <v>74.7</v>
      </c>
      <c r="C11" s="22">
        <f>'2'!H8</f>
        <v>77.8</v>
      </c>
      <c r="D11" s="22">
        <f>'3'!H8</f>
        <v>80.3</v>
      </c>
      <c r="E11" s="22">
        <f>'4'!H8</f>
        <v>66.5</v>
      </c>
      <c r="F11" s="22">
        <f>'5'!H8</f>
        <v>87.6</v>
      </c>
      <c r="G11" s="20">
        <f t="shared" si="0"/>
        <v>77.38</v>
      </c>
      <c r="H11" s="21">
        <f t="shared" si="1"/>
        <v>4</v>
      </c>
      <c r="I11" s="18"/>
      <c r="J11" s="12">
        <f t="shared" si="2"/>
        <v>4</v>
      </c>
      <c r="K11" s="12">
        <f t="shared" si="3"/>
        <v>4</v>
      </c>
      <c r="L11" s="12">
        <f t="shared" si="4"/>
        <v>5</v>
      </c>
      <c r="M11" s="12">
        <f t="shared" si="5"/>
        <v>3</v>
      </c>
      <c r="N11" s="12">
        <f t="shared" si="6"/>
        <v>2</v>
      </c>
      <c r="O11" s="21">
        <f t="shared" si="7"/>
        <v>3.6</v>
      </c>
      <c r="P11" s="21">
        <f t="shared" si="8"/>
        <v>3</v>
      </c>
    </row>
    <row r="12" spans="1:16" x14ac:dyDescent="0.25">
      <c r="A12" s="13" t="str">
        <f>'1'!A9:C9</f>
        <v>Weaver</v>
      </c>
      <c r="B12" s="22">
        <f>'1'!H9</f>
        <v>75.800000000000011</v>
      </c>
      <c r="C12" s="22">
        <f>'2'!H9</f>
        <v>77</v>
      </c>
      <c r="D12" s="22">
        <f>'3'!H9</f>
        <v>91</v>
      </c>
      <c r="E12" s="22">
        <f>'4'!H9</f>
        <v>83</v>
      </c>
      <c r="F12" s="22">
        <f>'5'!H9</f>
        <v>86.6</v>
      </c>
      <c r="G12" s="20">
        <f t="shared" si="0"/>
        <v>82.679999999999993</v>
      </c>
      <c r="H12" s="21">
        <f t="shared" si="1"/>
        <v>2</v>
      </c>
      <c r="I12" s="18"/>
      <c r="J12" s="12">
        <f t="shared" si="2"/>
        <v>3</v>
      </c>
      <c r="K12" s="12">
        <f t="shared" si="3"/>
        <v>5</v>
      </c>
      <c r="L12" s="12">
        <f t="shared" si="4"/>
        <v>3</v>
      </c>
      <c r="M12" s="12">
        <f t="shared" si="5"/>
        <v>1</v>
      </c>
      <c r="N12" s="12">
        <f t="shared" si="6"/>
        <v>4</v>
      </c>
      <c r="O12" s="21">
        <f t="shared" si="7"/>
        <v>3.2</v>
      </c>
      <c r="P12" s="21">
        <f t="shared" si="8"/>
        <v>2</v>
      </c>
    </row>
    <row r="15" spans="1:16" x14ac:dyDescent="0.25">
      <c r="I15" s="23"/>
    </row>
    <row r="16" spans="1:16" x14ac:dyDescent="0.25">
      <c r="I16" s="23"/>
    </row>
    <row r="18" spans="1:1" x14ac:dyDescent="0.25">
      <c r="A18" s="14"/>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3F6D-F3BC-41A4-B71C-D35399646A5C}">
  <dimension ref="A1:M50"/>
  <sheetViews>
    <sheetView zoomScaleNormal="100" workbookViewId="0">
      <selection activeCell="B13" sqref="B13:D13"/>
    </sheetView>
  </sheetViews>
  <sheetFormatPr defaultColWidth="9.109375" defaultRowHeight="13.2" x14ac:dyDescent="0.25"/>
  <cols>
    <col min="1" max="1" width="20.6640625" style="41" customWidth="1"/>
    <col min="2" max="13" width="9.5546875" style="41" customWidth="1"/>
    <col min="14" max="16384" width="9.109375" style="41"/>
  </cols>
  <sheetData>
    <row r="1" spans="1:13" ht="15.75" customHeight="1" x14ac:dyDescent="0.3">
      <c r="A1" s="39" t="s">
        <v>23</v>
      </c>
      <c r="B1" s="39"/>
      <c r="C1" s="39"/>
      <c r="D1" s="39"/>
      <c r="E1" s="39"/>
      <c r="F1" s="39"/>
      <c r="G1" s="39"/>
      <c r="H1" s="39"/>
      <c r="I1" s="39"/>
      <c r="J1" s="40"/>
    </row>
    <row r="2" spans="1:13" ht="15.6" x14ac:dyDescent="0.3">
      <c r="A2" s="42" t="s">
        <v>22</v>
      </c>
      <c r="B2" s="42"/>
      <c r="C2" s="42"/>
      <c r="D2" s="42"/>
      <c r="E2" s="42"/>
      <c r="F2" s="42"/>
      <c r="G2" s="42"/>
      <c r="H2" s="42"/>
      <c r="I2" s="42"/>
      <c r="J2" s="43"/>
    </row>
    <row r="3" spans="1:13" x14ac:dyDescent="0.25">
      <c r="A3" s="44" t="s">
        <v>24</v>
      </c>
      <c r="B3" s="45"/>
      <c r="C3" s="45"/>
      <c r="D3" s="45"/>
    </row>
    <row r="4" spans="1:13" ht="15" customHeight="1" x14ac:dyDescent="0.25">
      <c r="A4" s="44" t="s">
        <v>25</v>
      </c>
      <c r="B4" s="46" t="s">
        <v>26</v>
      </c>
      <c r="C4" s="46"/>
      <c r="D4" s="46"/>
      <c r="E4" s="47"/>
    </row>
    <row r="5" spans="1:13" ht="20.25" customHeight="1" x14ac:dyDescent="0.3">
      <c r="A5" s="48" t="s">
        <v>27</v>
      </c>
      <c r="B5" s="48"/>
      <c r="C5" s="49"/>
      <c r="D5" s="49"/>
      <c r="E5" s="49"/>
      <c r="F5" s="49"/>
      <c r="G5" s="49"/>
    </row>
    <row r="6" spans="1:13" ht="27" customHeight="1" thickBot="1" x14ac:dyDescent="0.3">
      <c r="A6" s="50"/>
      <c r="B6" s="51" t="s">
        <v>28</v>
      </c>
      <c r="C6" s="51"/>
      <c r="D6" s="51"/>
      <c r="E6" s="51"/>
      <c r="F6" s="51"/>
      <c r="G6" s="51"/>
      <c r="H6" s="51"/>
      <c r="I6" s="51"/>
    </row>
    <row r="7" spans="1:13" ht="20.25" customHeight="1" x14ac:dyDescent="0.3">
      <c r="A7" s="52" t="s">
        <v>29</v>
      </c>
      <c r="B7" s="52"/>
      <c r="C7" s="53"/>
      <c r="D7" s="54"/>
      <c r="E7" s="54"/>
      <c r="F7" s="54"/>
      <c r="G7" s="54"/>
    </row>
    <row r="8" spans="1:13" ht="27" customHeight="1" thickBot="1" x14ac:dyDescent="0.3">
      <c r="A8" s="50"/>
      <c r="B8" s="51" t="s">
        <v>30</v>
      </c>
      <c r="C8" s="51"/>
      <c r="D8" s="51"/>
      <c r="E8" s="51"/>
      <c r="F8" s="51"/>
      <c r="G8" s="51"/>
      <c r="H8" s="51"/>
      <c r="I8" s="51"/>
    </row>
    <row r="9" spans="1:13" ht="15" customHeight="1" x14ac:dyDescent="0.25"/>
    <row r="10" spans="1:13" ht="15" customHeight="1" x14ac:dyDescent="0.25"/>
    <row r="11" spans="1:13" ht="11.25" customHeight="1" thickBot="1" x14ac:dyDescent="0.3"/>
    <row r="12" spans="1:13" s="55" customFormat="1" ht="13.8" thickBot="1" x14ac:dyDescent="0.3">
      <c r="B12" s="56" t="s">
        <v>31</v>
      </c>
      <c r="C12" s="57"/>
      <c r="D12" s="58"/>
      <c r="E12" s="56" t="s">
        <v>32</v>
      </c>
      <c r="F12" s="57"/>
      <c r="G12" s="58"/>
      <c r="H12" s="56" t="s">
        <v>33</v>
      </c>
      <c r="I12" s="57"/>
      <c r="J12" s="58"/>
      <c r="K12" s="56" t="s">
        <v>34</v>
      </c>
      <c r="L12" s="57"/>
      <c r="M12" s="58"/>
    </row>
    <row r="13" spans="1:13" s="55" customFormat="1" ht="79.2" customHeight="1" x14ac:dyDescent="0.25">
      <c r="B13" s="59" t="s">
        <v>35</v>
      </c>
      <c r="C13" s="60"/>
      <c r="D13" s="61"/>
      <c r="E13" s="59" t="s">
        <v>36</v>
      </c>
      <c r="F13" s="60"/>
      <c r="G13" s="61"/>
      <c r="H13" s="59" t="s">
        <v>37</v>
      </c>
      <c r="I13" s="60"/>
      <c r="J13" s="61"/>
      <c r="K13" s="59" t="s">
        <v>38</v>
      </c>
      <c r="L13" s="60"/>
      <c r="M13" s="61"/>
    </row>
    <row r="14" spans="1:13" s="66" customFormat="1" ht="11.25" customHeight="1" x14ac:dyDescent="0.2">
      <c r="A14" s="62"/>
      <c r="B14" s="63" t="s">
        <v>39</v>
      </c>
      <c r="C14" s="64"/>
      <c r="D14" s="65"/>
      <c r="E14" s="63" t="s">
        <v>39</v>
      </c>
      <c r="F14" s="64"/>
      <c r="G14" s="65"/>
      <c r="H14" s="63" t="s">
        <v>39</v>
      </c>
      <c r="I14" s="64"/>
      <c r="J14" s="65"/>
      <c r="K14" s="63" t="s">
        <v>39</v>
      </c>
      <c r="L14" s="64"/>
      <c r="M14" s="65"/>
    </row>
    <row r="15" spans="1:13" s="66" customFormat="1" x14ac:dyDescent="0.25">
      <c r="A15" s="67" t="s">
        <v>16</v>
      </c>
      <c r="B15" s="68"/>
      <c r="C15" s="69"/>
      <c r="D15" s="70"/>
      <c r="E15" s="68"/>
      <c r="F15" s="69"/>
      <c r="G15" s="70"/>
      <c r="H15" s="68"/>
      <c r="I15" s="69"/>
      <c r="J15" s="70"/>
      <c r="K15" s="68"/>
      <c r="L15" s="69"/>
      <c r="M15" s="70"/>
    </row>
    <row r="16" spans="1:13" s="66" customFormat="1" x14ac:dyDescent="0.25">
      <c r="A16" s="71" t="s">
        <v>17</v>
      </c>
      <c r="B16" s="72"/>
      <c r="C16" s="73"/>
      <c r="D16" s="74"/>
      <c r="E16" s="72"/>
      <c r="F16" s="73"/>
      <c r="G16" s="74"/>
      <c r="H16" s="72"/>
      <c r="I16" s="73"/>
      <c r="J16" s="74"/>
      <c r="K16" s="72"/>
      <c r="L16" s="73"/>
      <c r="M16" s="74"/>
    </row>
    <row r="17" spans="1:13" s="66" customFormat="1" x14ac:dyDescent="0.25">
      <c r="A17" s="71" t="s">
        <v>18</v>
      </c>
      <c r="B17" s="72"/>
      <c r="C17" s="73"/>
      <c r="D17" s="74"/>
      <c r="E17" s="72"/>
      <c r="F17" s="73"/>
      <c r="G17" s="74"/>
      <c r="H17" s="72"/>
      <c r="I17" s="73"/>
      <c r="J17" s="74"/>
      <c r="K17" s="72"/>
      <c r="L17" s="73"/>
      <c r="M17" s="74"/>
    </row>
    <row r="18" spans="1:13" s="66" customFormat="1" x14ac:dyDescent="0.25">
      <c r="A18" s="71" t="s">
        <v>19</v>
      </c>
      <c r="B18" s="72"/>
      <c r="C18" s="73"/>
      <c r="D18" s="74"/>
      <c r="E18" s="72"/>
      <c r="F18" s="73"/>
      <c r="G18" s="74"/>
      <c r="H18" s="72"/>
      <c r="I18" s="73"/>
      <c r="J18" s="74"/>
      <c r="K18" s="72"/>
      <c r="L18" s="73"/>
      <c r="M18" s="74"/>
    </row>
    <row r="19" spans="1:13" s="66" customFormat="1" x14ac:dyDescent="0.25">
      <c r="A19" s="71" t="s">
        <v>20</v>
      </c>
      <c r="B19" s="72"/>
      <c r="C19" s="73"/>
      <c r="D19" s="74"/>
      <c r="E19" s="72"/>
      <c r="F19" s="73"/>
      <c r="G19" s="74"/>
      <c r="H19" s="72"/>
      <c r="I19" s="73"/>
      <c r="J19" s="74"/>
      <c r="K19" s="72"/>
      <c r="L19" s="73"/>
      <c r="M19" s="74"/>
    </row>
    <row r="20" spans="1:13" s="66" customFormat="1" x14ac:dyDescent="0.25">
      <c r="A20" s="71" t="s">
        <v>21</v>
      </c>
      <c r="B20" s="72"/>
      <c r="C20" s="73"/>
      <c r="D20" s="74"/>
      <c r="E20" s="72"/>
      <c r="F20" s="73"/>
      <c r="G20" s="74"/>
      <c r="H20" s="72"/>
      <c r="I20" s="73"/>
      <c r="J20" s="74"/>
      <c r="K20" s="72"/>
      <c r="L20" s="73"/>
      <c r="M20" s="74"/>
    </row>
    <row r="21" spans="1:13" s="76" customFormat="1" ht="7.5" customHeight="1" x14ac:dyDescent="0.25">
      <c r="A21" s="75"/>
      <c r="B21" s="75"/>
      <c r="C21" s="75"/>
      <c r="D21" s="75"/>
      <c r="E21" s="75"/>
      <c r="F21" s="75"/>
      <c r="G21" s="75"/>
      <c r="H21" s="75"/>
      <c r="I21" s="75"/>
      <c r="J21" s="75"/>
      <c r="K21" s="75"/>
      <c r="L21" s="75"/>
      <c r="M21" s="75"/>
    </row>
    <row r="22" spans="1:13" s="77" customFormat="1" ht="6.75" customHeight="1" x14ac:dyDescent="0.25"/>
    <row r="24" spans="1:13" x14ac:dyDescent="0.25">
      <c r="A24" s="78"/>
      <c r="G24" s="79"/>
      <c r="H24" s="79"/>
    </row>
    <row r="25" spans="1:13" x14ac:dyDescent="0.25">
      <c r="A25" s="80" t="s">
        <v>40</v>
      </c>
      <c r="G25" s="79"/>
      <c r="H25" s="79"/>
      <c r="I25" s="79"/>
      <c r="J25" s="79"/>
    </row>
    <row r="26" spans="1:13" ht="14.4" x14ac:dyDescent="0.3">
      <c r="A26" s="81"/>
      <c r="B26" s="81"/>
      <c r="C26" s="82"/>
      <c r="G26" s="79"/>
      <c r="H26" s="79"/>
      <c r="I26" s="79"/>
      <c r="J26" s="79"/>
    </row>
    <row r="27" spans="1:13" ht="14.4" x14ac:dyDescent="0.3">
      <c r="A27" s="81"/>
      <c r="B27" s="81"/>
      <c r="C27" s="82"/>
      <c r="G27" s="79"/>
      <c r="H27" s="79"/>
      <c r="I27" s="79"/>
      <c r="J27" s="79"/>
    </row>
    <row r="28" spans="1:13" ht="14.4" x14ac:dyDescent="0.3">
      <c r="A28" s="81"/>
      <c r="B28" s="81"/>
      <c r="C28" s="82"/>
      <c r="G28" s="79"/>
      <c r="H28" s="79"/>
      <c r="I28" s="79"/>
      <c r="J28" s="79"/>
    </row>
    <row r="29" spans="1:13" ht="14.4" x14ac:dyDescent="0.3">
      <c r="A29" s="81"/>
      <c r="B29" s="81"/>
      <c r="C29" s="82"/>
      <c r="G29" s="79"/>
      <c r="H29" s="79"/>
      <c r="I29" s="79"/>
      <c r="J29" s="79"/>
    </row>
    <row r="30" spans="1:13" ht="14.4" x14ac:dyDescent="0.3">
      <c r="A30" s="81"/>
      <c r="B30" s="81"/>
      <c r="C30" s="82"/>
      <c r="G30" s="79"/>
      <c r="H30" s="79"/>
      <c r="I30" s="79"/>
      <c r="J30" s="79"/>
    </row>
    <row r="31" spans="1:13" ht="14.4" x14ac:dyDescent="0.3">
      <c r="A31" s="81"/>
      <c r="B31" s="81"/>
      <c r="C31" s="82"/>
      <c r="G31" s="79"/>
      <c r="H31" s="79"/>
      <c r="I31" s="79"/>
      <c r="J31" s="79"/>
    </row>
    <row r="32" spans="1:13" x14ac:dyDescent="0.25">
      <c r="I32" s="79"/>
      <c r="J32" s="79"/>
      <c r="K32" s="79"/>
      <c r="L32" s="79"/>
    </row>
    <row r="33" spans="9:13" x14ac:dyDescent="0.25">
      <c r="I33" s="79"/>
      <c r="J33" s="79"/>
      <c r="K33" s="79"/>
      <c r="L33" s="79"/>
      <c r="M33" s="79"/>
    </row>
    <row r="34" spans="9:13" x14ac:dyDescent="0.25">
      <c r="L34" s="79"/>
      <c r="M34" s="79"/>
    </row>
    <row r="35" spans="9:13" x14ac:dyDescent="0.25">
      <c r="L35" s="79"/>
      <c r="M35" s="79"/>
    </row>
    <row r="36" spans="9:13" x14ac:dyDescent="0.25">
      <c r="L36" s="79"/>
      <c r="M36" s="79"/>
    </row>
    <row r="37" spans="9:13" x14ac:dyDescent="0.25">
      <c r="L37" s="79"/>
      <c r="M37" s="79"/>
    </row>
    <row r="50" spans="1:1" x14ac:dyDescent="0.25">
      <c r="A50" s="83" t="s">
        <v>41</v>
      </c>
    </row>
  </sheetData>
  <mergeCells count="44">
    <mergeCell ref="B19:D19"/>
    <mergeCell ref="E19:G19"/>
    <mergeCell ref="H19:J19"/>
    <mergeCell ref="K19:M19"/>
    <mergeCell ref="B20:D20"/>
    <mergeCell ref="E20:G20"/>
    <mergeCell ref="H20:J20"/>
    <mergeCell ref="K20:M20"/>
    <mergeCell ref="B17:D17"/>
    <mergeCell ref="E17:G17"/>
    <mergeCell ref="H17:J17"/>
    <mergeCell ref="K17:M17"/>
    <mergeCell ref="B18:D18"/>
    <mergeCell ref="E18:G18"/>
    <mergeCell ref="H18:J18"/>
    <mergeCell ref="K18:M1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2023-11-03T15:33:57Z</dcterms:modified>
</cp:coreProperties>
</file>