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4226"/>
  <mc:AlternateContent xmlns:mc="http://schemas.openxmlformats.org/markup-compatibility/2006">
    <mc:Choice Requires="x15">
      <x15ac:absPath xmlns:x15ac="http://schemas.microsoft.com/office/spreadsheetml/2010/11/ac" url="T:\PURCHASING_New\03_Active Procurement\FY2024\Formal Solicitation.24\RFP730-24015 Crisis Communication - SELENE CISNEROS\Evaluations\"/>
    </mc:Choice>
  </mc:AlternateContent>
  <xr:revisionPtr revIDLastSave="0" documentId="8_{8526D4CF-9B15-49D5-8ABB-F0F874C8E724}" xr6:coauthVersionLast="36" xr6:coauthVersionMax="36" xr10:uidLastSave="{00000000-0000-0000-0000-000000000000}"/>
  <bookViews>
    <workbookView xWindow="-120" yWindow="-120" windowWidth="33840" windowHeight="18540" tabRatio="873" activeTab="7" xr2:uid="{00000000-000D-0000-FFFF-FFFF00000000}"/>
  </bookViews>
  <sheets>
    <sheet name="Evaluator 1" sheetId="2" r:id="rId1"/>
    <sheet name="Evaluator 2" sheetId="3" r:id="rId2"/>
    <sheet name="Evaluator 3" sheetId="9" r:id="rId3"/>
    <sheet name="Evaluator 4" sheetId="10" r:id="rId4"/>
    <sheet name="Evaluator 5" sheetId="11" r:id="rId5"/>
    <sheet name="Evaluator 6" sheetId="4" r:id="rId6"/>
    <sheet name="Summary" sheetId="1" r:id="rId7"/>
    <sheet name="Evaluation" sheetId="12" r:id="rId8"/>
  </sheets>
  <calcPr calcId="191029"/>
</workbook>
</file>

<file path=xl/calcChain.xml><?xml version="1.0" encoding="utf-8"?>
<calcChain xmlns="http://schemas.openxmlformats.org/spreadsheetml/2006/main">
  <c r="M8" i="1" l="1"/>
  <c r="M9" i="1"/>
  <c r="M10" i="1"/>
  <c r="M11" i="1"/>
  <c r="M12" i="1"/>
  <c r="M13" i="1"/>
  <c r="M14" i="1"/>
  <c r="M7" i="1"/>
  <c r="L14" i="1"/>
  <c r="K14" i="1"/>
  <c r="B14" i="1"/>
  <c r="D14" i="1"/>
  <c r="E14" i="1"/>
  <c r="F14" i="1"/>
  <c r="G14" i="1"/>
  <c r="A14" i="1"/>
  <c r="G5" i="4"/>
  <c r="G6" i="4"/>
  <c r="G7" i="4"/>
  <c r="G10" i="1" s="1"/>
  <c r="G8" i="4"/>
  <c r="G9" i="4"/>
  <c r="G10" i="4"/>
  <c r="G11" i="4"/>
  <c r="G4" i="4"/>
  <c r="G7" i="1" s="1"/>
  <c r="B8" i="1"/>
  <c r="D8" i="1"/>
  <c r="E8" i="1"/>
  <c r="F8" i="1"/>
  <c r="G8" i="1"/>
  <c r="B9" i="1"/>
  <c r="D9" i="1"/>
  <c r="E9" i="1"/>
  <c r="F9" i="1"/>
  <c r="G9" i="1"/>
  <c r="B10" i="1"/>
  <c r="D10" i="1"/>
  <c r="E10" i="1"/>
  <c r="F10" i="1"/>
  <c r="B11" i="1"/>
  <c r="D11" i="1"/>
  <c r="E11" i="1"/>
  <c r="F11" i="1"/>
  <c r="G11" i="1"/>
  <c r="B12" i="1"/>
  <c r="D12" i="1"/>
  <c r="E12" i="1"/>
  <c r="F12" i="1"/>
  <c r="G12" i="1"/>
  <c r="B13" i="1"/>
  <c r="D13" i="1"/>
  <c r="E13" i="1"/>
  <c r="F13" i="1"/>
  <c r="G13" i="1"/>
  <c r="F7" i="1"/>
  <c r="E7" i="1"/>
  <c r="D7" i="1"/>
  <c r="G11" i="11"/>
  <c r="G11" i="10"/>
  <c r="G11" i="2" l="1"/>
  <c r="G11" i="9"/>
  <c r="G11" i="3"/>
  <c r="C14" i="1" s="1"/>
  <c r="H14" i="1" s="1"/>
  <c r="O14" i="1" s="1"/>
  <c r="G10" i="10" l="1"/>
  <c r="G9" i="10"/>
  <c r="G8" i="10"/>
  <c r="G7" i="10"/>
  <c r="G6" i="10"/>
  <c r="G5" i="10"/>
  <c r="G4" i="10"/>
  <c r="G10" i="9"/>
  <c r="G9" i="9"/>
  <c r="G8" i="9"/>
  <c r="G7" i="9"/>
  <c r="G6" i="9"/>
  <c r="G5" i="9"/>
  <c r="G4" i="9"/>
  <c r="G10" i="3"/>
  <c r="C13" i="1" s="1"/>
  <c r="G9" i="3"/>
  <c r="C12" i="1" s="1"/>
  <c r="G8" i="3"/>
  <c r="C11" i="1" s="1"/>
  <c r="G7" i="3"/>
  <c r="C10" i="1" s="1"/>
  <c r="G6" i="3"/>
  <c r="C9" i="1" s="1"/>
  <c r="G5" i="3"/>
  <c r="C8" i="1" s="1"/>
  <c r="G4" i="3"/>
  <c r="C7" i="1" s="1"/>
  <c r="H7" i="1" s="1"/>
  <c r="K7" i="1"/>
  <c r="L7" i="1" s="1"/>
  <c r="K9" i="1"/>
  <c r="L9" i="1" s="1"/>
  <c r="K8" i="1"/>
  <c r="L8" i="1" s="1"/>
  <c r="K10" i="1"/>
  <c r="L10" i="1" s="1"/>
  <c r="K11" i="1"/>
  <c r="L11" i="1" s="1"/>
  <c r="K12" i="1"/>
  <c r="L12" i="1" s="1"/>
  <c r="K13" i="1"/>
  <c r="L13" i="1" s="1"/>
  <c r="K6" i="1"/>
  <c r="A10" i="1"/>
  <c r="A11" i="1"/>
  <c r="A12" i="1"/>
  <c r="A13" i="1"/>
  <c r="G10" i="11"/>
  <c r="G9" i="11"/>
  <c r="G8" i="11"/>
  <c r="G7" i="11"/>
  <c r="G6" i="11"/>
  <c r="G5" i="11"/>
  <c r="G4" i="11"/>
  <c r="G7" i="2" l="1"/>
  <c r="H10" i="1" s="1"/>
  <c r="G8" i="2"/>
  <c r="H11" i="1" s="1"/>
  <c r="G9" i="2"/>
  <c r="H12" i="1" s="1"/>
  <c r="G10" i="2"/>
  <c r="H13" i="1" s="1"/>
  <c r="G5" i="2"/>
  <c r="G6" i="2"/>
  <c r="G4" i="2"/>
  <c r="B7" i="1" s="1"/>
  <c r="O12" i="1" l="1"/>
  <c r="O10" i="1"/>
  <c r="O13" i="1"/>
  <c r="O11" i="1"/>
  <c r="A8" i="1"/>
  <c r="A9" i="1"/>
  <c r="A7" i="1"/>
  <c r="O7" i="1" l="1"/>
  <c r="H9" i="1"/>
  <c r="H8" i="1"/>
  <c r="I8" i="1" l="1"/>
  <c r="I14" i="1"/>
  <c r="I7" i="1"/>
  <c r="I10" i="1"/>
  <c r="I13" i="1"/>
  <c r="I11" i="1"/>
  <c r="I12" i="1"/>
  <c r="O9" i="1"/>
  <c r="I9" i="1"/>
  <c r="O8" i="1"/>
  <c r="P7" i="1" s="1"/>
  <c r="P14" i="1" l="1"/>
  <c r="P9" i="1"/>
  <c r="P8" i="1"/>
  <c r="P12" i="1"/>
  <c r="P11" i="1"/>
  <c r="P13" i="1"/>
  <c r="P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DE27E3E9-6B8B-4F35-8456-63606EA5540D}">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<sst xmlns="http://schemas.openxmlformats.org/spreadsheetml/2006/main" count="123" uniqueCount="47">
  <si>
    <t xml:space="preserve">RESPONDENT SUMMARY </t>
  </si>
  <si>
    <t>Total Score</t>
  </si>
  <si>
    <t>Evaluator 1</t>
  </si>
  <si>
    <t>Evaluator 2</t>
  </si>
  <si>
    <t>Evaluator 3</t>
  </si>
  <si>
    <t>Evaluator 4</t>
  </si>
  <si>
    <t>Evaluator 5</t>
  </si>
  <si>
    <t>Evaluator 6</t>
  </si>
  <si>
    <t>Criteria 1</t>
  </si>
  <si>
    <t>Criteria 2</t>
  </si>
  <si>
    <t>Criteria 3</t>
  </si>
  <si>
    <t>Total</t>
  </si>
  <si>
    <t>EVALUATION SUMMARY</t>
  </si>
  <si>
    <t>Average Tech. Score</t>
  </si>
  <si>
    <t>Technical Ranking</t>
  </si>
  <si>
    <t>Non Tech Ranking</t>
  </si>
  <si>
    <t>Non-Tech Score (cost)</t>
  </si>
  <si>
    <t>Total Ranking</t>
  </si>
  <si>
    <t>Technical</t>
  </si>
  <si>
    <t>Non Technical</t>
  </si>
  <si>
    <t>Summary</t>
  </si>
  <si>
    <t>updated 11/17</t>
  </si>
  <si>
    <t>Allynmedia</t>
  </si>
  <si>
    <t>CKP</t>
  </si>
  <si>
    <t>Crosswind</t>
  </si>
  <si>
    <t>Hahn</t>
  </si>
  <si>
    <t>KGBTexas</t>
  </si>
  <si>
    <t>New West</t>
  </si>
  <si>
    <t>Outreach Strategies</t>
  </si>
  <si>
    <t>TVP Communications</t>
  </si>
  <si>
    <t>RFP730-24015 Crisis Communications 2023</t>
  </si>
  <si>
    <t xml:space="preserve"> </t>
  </si>
  <si>
    <t xml:space="preserve">University of Houston Evaluation Matrix </t>
  </si>
  <si>
    <t>Name</t>
  </si>
  <si>
    <t>Evaluation Due Date</t>
  </si>
  <si>
    <t>Wednesday, January 31, 2023</t>
  </si>
  <si>
    <t>Non Disclosure Agreement</t>
  </si>
  <si>
    <t>By initialing, I agree that I have read and understood the Non Disclosure Agreement.</t>
  </si>
  <si>
    <t xml:space="preserve"> Criteria 1</t>
  </si>
  <si>
    <t xml:space="preserve"> Criteria 2</t>
  </si>
  <si>
    <t xml:space="preserve"> Criteria 3</t>
  </si>
  <si>
    <t xml:space="preserve">The vendor’s experience in handling crisis communication for organizations of similar size and industry.  </t>
  </si>
  <si>
    <t xml:space="preserve">Examine the proposed strategic approach to crisis communication, including the identification of potential risks, proactive communication planning, and the ability to adapt strategies to different crisis scenarios.  </t>
  </si>
  <si>
    <t>Points (1-5)</t>
  </si>
  <si>
    <t xml:space="preserve">Committee Members: </t>
  </si>
  <si>
    <t>Updated: 10/19</t>
  </si>
  <si>
    <t>Cost:  1) Pre-determined terms in response to an unexpected event or developing situation that requires a strategically communicated response.  2) Cost to conduct a crisis leadership workshop 3) cost to conduct a risk assessment/post incident review **ONLY PROJECT MANAGER WILL EVALUATE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</si>
</sst>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8"/>
      <name val="Arial"/>
    </font>
    <font>
      <sz val="10"/>
      <color rgb="FFFF000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sz val="9"/>
      <name val="Arial"/>
      <family val="2"/>
    </font>
    <font>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3">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3" fillId="0" borderId="0"/>
    <xf numFmtId="0" fontId="13" fillId="2" borderId="1" applyNumberFormat="0" applyFont="0" applyAlignment="0" applyProtection="0"/>
    <xf numFmtId="0" fontId="1" fillId="0" borderId="0"/>
    <xf numFmtId="9" fontId="1" fillId="0" borderId="0" applyFont="0" applyFill="0" applyBorder="0" applyAlignment="0" applyProtection="0"/>
    <xf numFmtId="0" fontId="45" fillId="0" borderId="0" applyNumberFormat="0" applyFill="0" applyBorder="0" applyAlignment="0" applyProtection="0"/>
  </cellStyleXfs>
  <cellXfs count="86">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10" xfId="47" applyFont="1" applyBorder="1" applyAlignment="1">
      <alignment horizontal="right"/>
    </xf>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5" borderId="0" xfId="0" applyFont="1" applyFill="1"/>
    <xf numFmtId="0" fontId="38" fillId="25" borderId="0" xfId="0" applyFont="1" applyFill="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32" fillId="25" borderId="0" xfId="0" applyFont="1" applyFill="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0" fontId="12" fillId="25" borderId="12" xfId="0" applyFont="1" applyFill="1" applyBorder="1" applyAlignment="1">
      <alignment horizontal="right"/>
    </xf>
    <xf numFmtId="4" fontId="12" fillId="25" borderId="12" xfId="0" applyNumberFormat="1" applyFont="1" applyFill="1" applyBorder="1"/>
    <xf numFmtId="0" fontId="12" fillId="25" borderId="11" xfId="0" applyFont="1" applyFill="1" applyBorder="1" applyAlignment="1">
      <alignment horizontal="left"/>
    </xf>
    <xf numFmtId="0" fontId="12" fillId="25" borderId="12" xfId="0" applyFont="1" applyFill="1" applyBorder="1" applyAlignment="1">
      <alignment horizontal="left"/>
    </xf>
    <xf numFmtId="0" fontId="39"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13" fillId="0" borderId="0" xfId="98"/>
    <xf numFmtId="0" fontId="42" fillId="0" borderId="0" xfId="0" applyFont="1"/>
    <xf numFmtId="0" fontId="12" fillId="26" borderId="12" xfId="0" applyFont="1" applyFill="1" applyBorder="1" applyAlignment="1">
      <alignment horizontal="left"/>
    </xf>
    <xf numFmtId="4" fontId="12" fillId="26" borderId="11" xfId="0" applyNumberFormat="1" applyFont="1" applyFill="1" applyBorder="1" applyAlignment="1">
      <alignment horizontal="right"/>
    </xf>
    <xf numFmtId="4" fontId="33" fillId="26" borderId="11" xfId="0" applyNumberFormat="1" applyFont="1" applyFill="1" applyBorder="1" applyAlignment="1">
      <alignment horizontal="right"/>
    </xf>
    <xf numFmtId="4" fontId="12" fillId="26" borderId="12" xfId="0" applyNumberFormat="1" applyFont="1" applyFill="1" applyBorder="1" applyAlignment="1">
      <alignment horizontal="right"/>
    </xf>
    <xf numFmtId="0" fontId="33" fillId="26" borderId="13" xfId="0" applyFont="1" applyFill="1" applyBorder="1" applyAlignment="1">
      <alignment horizontal="right"/>
    </xf>
    <xf numFmtId="0" fontId="12" fillId="26" borderId="0" xfId="0" applyFont="1" applyFill="1"/>
    <xf numFmtId="0" fontId="12" fillId="26" borderId="12" xfId="0" applyFont="1" applyFill="1" applyBorder="1" applyAlignment="1">
      <alignment horizontal="right"/>
    </xf>
    <xf numFmtId="4" fontId="12" fillId="26" borderId="12" xfId="0" applyNumberFormat="1" applyFont="1" applyFill="1" applyBorder="1"/>
    <xf numFmtId="0" fontId="35" fillId="0" borderId="10" xfId="47" applyFont="1" applyBorder="1" applyAlignment="1">
      <alignment horizontal="left"/>
    </xf>
    <xf numFmtId="0" fontId="40" fillId="0" borderId="0" xfId="98" applyFont="1" applyAlignment="1">
      <alignment horizontal="left"/>
    </xf>
    <xf numFmtId="0" fontId="37" fillId="25" borderId="0" xfId="0" applyFont="1" applyFill="1" applyAlignment="1">
      <alignment horizontal="right"/>
    </xf>
    <xf numFmtId="0" fontId="37" fillId="0" borderId="0" xfId="0" applyFont="1" applyAlignment="1">
      <alignment horizontal="left"/>
    </xf>
    <xf numFmtId="0" fontId="11" fillId="25" borderId="0" xfId="98" applyFont="1" applyFill="1" applyAlignment="1">
      <alignment horizontal="left" wrapText="1"/>
    </xf>
    <xf numFmtId="0" fontId="11" fillId="25" borderId="0" xfId="98" applyFont="1" applyFill="1" applyAlignment="1">
      <alignment wrapText="1"/>
    </xf>
    <xf numFmtId="0" fontId="13" fillId="25" borderId="0" xfId="98" applyFill="1"/>
    <xf numFmtId="0" fontId="11" fillId="0" borderId="0" xfId="98" applyFont="1" applyFill="1" applyAlignment="1">
      <alignment horizontal="left"/>
    </xf>
    <xf numFmtId="0" fontId="12" fillId="25" borderId="0" xfId="98" applyFont="1" applyFill="1"/>
    <xf numFmtId="0" fontId="44" fillId="25" borderId="0" xfId="0" applyFont="1" applyFill="1" applyAlignment="1">
      <alignment horizontal="left"/>
    </xf>
    <xf numFmtId="0" fontId="13" fillId="26" borderId="0" xfId="0" applyFont="1" applyFill="1" applyAlignment="1">
      <alignment horizontal="center"/>
    </xf>
    <xf numFmtId="164" fontId="43" fillId="25" borderId="0" xfId="0" applyNumberFormat="1" applyFont="1" applyFill="1" applyAlignment="1">
      <alignment horizontal="center"/>
    </xf>
    <xf numFmtId="0" fontId="43" fillId="25" borderId="0" xfId="0" applyFont="1" applyFill="1"/>
    <xf numFmtId="0" fontId="46" fillId="25" borderId="0" xfId="102" applyFont="1" applyFill="1" applyAlignment="1">
      <alignment horizontal="left" wrapText="1"/>
    </xf>
    <xf numFmtId="0" fontId="46" fillId="25" borderId="0" xfId="102" applyFont="1" applyFill="1" applyAlignment="1">
      <alignment wrapText="1"/>
    </xf>
    <xf numFmtId="0" fontId="13" fillId="26" borderId="15" xfId="98" applyFill="1" applyBorder="1" applyAlignment="1">
      <alignment horizontal="center" wrapText="1"/>
    </xf>
    <xf numFmtId="0" fontId="47" fillId="25" borderId="0" xfId="98" applyFont="1" applyFill="1" applyAlignment="1">
      <alignment horizontal="left" wrapText="1"/>
    </xf>
    <xf numFmtId="0" fontId="45" fillId="25" borderId="0" xfId="102" applyFill="1"/>
    <xf numFmtId="0" fontId="13" fillId="25" borderId="0" xfId="98" applyFill="1" applyAlignment="1">
      <alignment horizontal="center"/>
    </xf>
    <xf numFmtId="0" fontId="40" fillId="27" borderId="16" xfId="98" applyFont="1" applyFill="1" applyBorder="1" applyAlignment="1">
      <alignment horizontal="left"/>
    </xf>
    <xf numFmtId="0" fontId="40" fillId="27" borderId="17" xfId="98" applyFont="1" applyFill="1" applyBorder="1" applyAlignment="1">
      <alignment horizontal="left"/>
    </xf>
    <xf numFmtId="0" fontId="40" fillId="27" borderId="18" xfId="98" applyFont="1" applyFill="1" applyBorder="1" applyAlignment="1">
      <alignment horizontal="left"/>
    </xf>
    <xf numFmtId="0" fontId="48" fillId="25" borderId="16" xfId="98" applyFont="1" applyFill="1" applyBorder="1" applyAlignment="1">
      <alignment horizontal="left" vertical="top" wrapText="1"/>
    </xf>
    <xf numFmtId="0" fontId="39" fillId="25" borderId="17" xfId="98" applyFont="1" applyFill="1" applyBorder="1" applyAlignment="1">
      <alignment horizontal="left" vertical="top" wrapText="1"/>
    </xf>
    <xf numFmtId="0" fontId="39" fillId="25" borderId="18" xfId="98" applyFont="1" applyFill="1" applyBorder="1" applyAlignment="1">
      <alignment horizontal="left" vertical="top" wrapText="1"/>
    </xf>
    <xf numFmtId="0" fontId="39" fillId="25" borderId="16" xfId="98" applyFont="1" applyFill="1" applyBorder="1" applyAlignment="1">
      <alignment horizontal="left" vertical="top" wrapText="1"/>
    </xf>
    <xf numFmtId="0" fontId="49" fillId="25" borderId="0" xfId="98" applyFont="1" applyFill="1" applyAlignment="1">
      <alignment wrapText="1"/>
    </xf>
    <xf numFmtId="0" fontId="49" fillId="24" borderId="19" xfId="98" applyFont="1" applyFill="1" applyBorder="1" applyAlignment="1">
      <alignment horizontal="center" wrapText="1"/>
    </xf>
    <xf numFmtId="0" fontId="49" fillId="24" borderId="20" xfId="98" applyFont="1" applyFill="1" applyBorder="1" applyAlignment="1">
      <alignment horizontal="center" wrapText="1"/>
    </xf>
    <xf numFmtId="0" fontId="49" fillId="24" borderId="21" xfId="98" applyFont="1" applyFill="1" applyBorder="1" applyAlignment="1">
      <alignment horizontal="center" wrapText="1"/>
    </xf>
    <xf numFmtId="0" fontId="49" fillId="25" borderId="0" xfId="98" applyFont="1" applyFill="1" applyAlignment="1">
      <alignment horizontal="center" wrapText="1"/>
    </xf>
    <xf numFmtId="0" fontId="47" fillId="25" borderId="11" xfId="98" applyFont="1" applyFill="1" applyBorder="1" applyAlignment="1">
      <alignment wrapText="1"/>
    </xf>
    <xf numFmtId="0" fontId="13" fillId="26" borderId="13" xfId="98" applyFill="1" applyBorder="1" applyAlignment="1">
      <alignment horizontal="center"/>
    </xf>
    <xf numFmtId="0" fontId="13" fillId="26" borderId="11" xfId="98" applyFill="1" applyBorder="1" applyAlignment="1">
      <alignment horizontal="center"/>
    </xf>
    <xf numFmtId="0" fontId="13" fillId="26" borderId="22" xfId="98" applyFill="1" applyBorder="1" applyAlignment="1">
      <alignment horizontal="center"/>
    </xf>
    <xf numFmtId="0" fontId="47" fillId="25" borderId="12" xfId="98" applyFont="1" applyFill="1" applyBorder="1" applyAlignment="1">
      <alignment wrapText="1"/>
    </xf>
    <xf numFmtId="0" fontId="13" fillId="26" borderId="23" xfId="98" applyFill="1" applyBorder="1" applyAlignment="1">
      <alignment horizontal="center"/>
    </xf>
    <xf numFmtId="0" fontId="13" fillId="26" borderId="12" xfId="98" applyFill="1" applyBorder="1" applyAlignment="1">
      <alignment horizontal="center"/>
    </xf>
    <xf numFmtId="0" fontId="13" fillId="26" borderId="24" xfId="98" applyFill="1" applyBorder="1" applyAlignment="1">
      <alignment horizontal="center"/>
    </xf>
    <xf numFmtId="0" fontId="13" fillId="28" borderId="0" xfId="98" applyFill="1"/>
    <xf numFmtId="0" fontId="13" fillId="28" borderId="25" xfId="98" applyFill="1" applyBorder="1"/>
    <xf numFmtId="0" fontId="13" fillId="25" borderId="10" xfId="98" applyFill="1" applyBorder="1"/>
    <xf numFmtId="0" fontId="50" fillId="25" borderId="0" xfId="98" applyFont="1" applyFill="1"/>
    <xf numFmtId="0" fontId="13" fillId="25" borderId="0" xfId="98" applyFill="1" applyAlignment="1">
      <alignment wrapText="1"/>
    </xf>
    <xf numFmtId="0" fontId="51" fillId="0" borderId="0" xfId="0" applyFont="1" applyAlignment="1">
      <alignment horizontal="left"/>
    </xf>
    <xf numFmtId="0" fontId="47" fillId="25" borderId="0" xfId="98" applyFont="1" applyFill="1"/>
    <xf numFmtId="0" fontId="39" fillId="25" borderId="0" xfId="98" applyFont="1" applyFill="1"/>
  </cellXfs>
  <cellStyles count="10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2"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31D9B54B-48BF-4E1E-9204-0A601326AF27}"/>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4F084F43-7ABB-4A7B-9EB3-9EACBB75065F}"/>
    <cellStyle name="Normal 6" xfId="97" xr:uid="{9F9C6375-A8CF-4FEB-97F7-84B8DB107C3C}"/>
    <cellStyle name="Note 2" xfId="5" xr:uid="{00000000-0005-0000-0000-000056000000}"/>
    <cellStyle name="Note 3" xfId="89" xr:uid="{00000000-0005-0000-0000-000057000000}"/>
    <cellStyle name="Note 4" xfId="42" xr:uid="{00000000-0005-0000-0000-000058000000}"/>
    <cellStyle name="Note 4 2" xfId="99" xr:uid="{ED2E98D8-40D6-4CC5-9EA5-67A33AAED37F}"/>
    <cellStyle name="Output 2" xfId="84" xr:uid="{00000000-0005-0000-0000-000059000000}"/>
    <cellStyle name="Output 3" xfId="43" xr:uid="{00000000-0005-0000-0000-00005A000000}"/>
    <cellStyle name="Percent 2" xfId="101" xr:uid="{E1DBA4E9-20B6-47D0-87B6-3C4E02D756A1}"/>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0</xdr:colOff>
      <xdr:row>0</xdr:row>
      <xdr:rowOff>104775</xdr:rowOff>
    </xdr:from>
    <xdr:ext cx="3918252" cy="1846531"/>
    <xdr:sp macro="" textlink="">
      <xdr:nvSpPr>
        <xdr:cNvPr id="2" name="TextBox 1">
          <a:extLst>
            <a:ext uri="{FF2B5EF4-FFF2-40B4-BE49-F238E27FC236}">
              <a16:creationId xmlns:a16="http://schemas.microsoft.com/office/drawing/2014/main" id="{0E9DC3D6-2C0F-4958-8C0D-93C9A9087104}"/>
            </a:ext>
          </a:extLst>
        </xdr:cNvPr>
        <xdr:cNvSpPr txBox="1"/>
      </xdr:nvSpPr>
      <xdr:spPr>
        <a:xfrm>
          <a:off x="712470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
  <sheetViews>
    <sheetView workbookViewId="0">
      <selection activeCell="A15" sqref="A15"/>
    </sheetView>
  </sheetViews>
  <sheetFormatPr defaultRowHeight="12.75" x14ac:dyDescent="0.2"/>
  <cols>
    <col min="1" max="3" width="9.42578125" customWidth="1"/>
    <col min="4" max="6" width="8.85546875" customWidth="1"/>
    <col min="7" max="7" width="9.42578125" customWidth="1"/>
  </cols>
  <sheetData>
    <row r="1" spans="1:7" ht="15.75" x14ac:dyDescent="0.25">
      <c r="A1" s="8" t="s">
        <v>0</v>
      </c>
      <c r="B1" s="3"/>
      <c r="C1" s="3"/>
      <c r="D1" s="3"/>
      <c r="E1" s="1"/>
      <c r="F1" s="1"/>
      <c r="G1" s="1"/>
    </row>
    <row r="2" spans="1:7" ht="15.75" x14ac:dyDescent="0.25">
      <c r="A2" s="1"/>
    </row>
    <row r="3" spans="1:7" s="2" customFormat="1" x14ac:dyDescent="0.2">
      <c r="A3" s="39"/>
      <c r="B3" s="39"/>
      <c r="C3" s="39"/>
      <c r="D3" s="4" t="s">
        <v>8</v>
      </c>
      <c r="E3" s="5" t="s">
        <v>9</v>
      </c>
      <c r="F3" s="5" t="s">
        <v>10</v>
      </c>
      <c r="G3" s="6" t="s">
        <v>11</v>
      </c>
    </row>
    <row r="4" spans="1:7" x14ac:dyDescent="0.2">
      <c r="A4" s="40" t="s">
        <v>22</v>
      </c>
      <c r="B4" s="40"/>
      <c r="C4" s="40"/>
      <c r="D4" s="29">
        <v>0</v>
      </c>
      <c r="E4" s="29">
        <v>24</v>
      </c>
      <c r="F4" s="29">
        <v>32</v>
      </c>
      <c r="G4" s="7">
        <f t="shared" ref="G4:G11" si="0">SUM(D4:F4)</f>
        <v>56</v>
      </c>
    </row>
    <row r="5" spans="1:7" x14ac:dyDescent="0.2">
      <c r="A5" s="40" t="s">
        <v>23</v>
      </c>
      <c r="B5" s="40"/>
      <c r="C5" s="40"/>
      <c r="D5" s="29">
        <v>0</v>
      </c>
      <c r="E5" s="29">
        <v>6</v>
      </c>
      <c r="F5" s="29">
        <v>16</v>
      </c>
      <c r="G5" s="7">
        <f t="shared" si="0"/>
        <v>22</v>
      </c>
    </row>
    <row r="6" spans="1:7" x14ac:dyDescent="0.2">
      <c r="A6" s="40" t="s">
        <v>24</v>
      </c>
      <c r="B6" s="40"/>
      <c r="C6" s="40"/>
      <c r="D6" s="29">
        <v>0</v>
      </c>
      <c r="E6" s="29">
        <v>27</v>
      </c>
      <c r="F6" s="29">
        <v>36</v>
      </c>
      <c r="G6" s="7">
        <f t="shared" si="0"/>
        <v>63</v>
      </c>
    </row>
    <row r="7" spans="1:7" x14ac:dyDescent="0.2">
      <c r="A7" s="40" t="s">
        <v>25</v>
      </c>
      <c r="B7" s="40"/>
      <c r="C7" s="40"/>
      <c r="D7" s="29">
        <v>0</v>
      </c>
      <c r="E7" s="29">
        <v>28.200000000000003</v>
      </c>
      <c r="F7" s="29">
        <v>37.6</v>
      </c>
      <c r="G7" s="7">
        <f t="shared" si="0"/>
        <v>65.800000000000011</v>
      </c>
    </row>
    <row r="8" spans="1:7" x14ac:dyDescent="0.2">
      <c r="A8" s="40" t="s">
        <v>26</v>
      </c>
      <c r="B8" s="40"/>
      <c r="C8" s="40"/>
      <c r="D8" s="29">
        <v>0</v>
      </c>
      <c r="E8" s="29">
        <v>6</v>
      </c>
      <c r="F8" s="29">
        <v>8</v>
      </c>
      <c r="G8" s="7">
        <f t="shared" si="0"/>
        <v>14</v>
      </c>
    </row>
    <row r="9" spans="1:7" x14ac:dyDescent="0.2">
      <c r="A9" s="40" t="s">
        <v>27</v>
      </c>
      <c r="B9" s="40"/>
      <c r="C9" s="40"/>
      <c r="D9" s="29">
        <v>0</v>
      </c>
      <c r="E9" s="29">
        <v>18</v>
      </c>
      <c r="F9" s="29">
        <v>24</v>
      </c>
      <c r="G9" s="7">
        <f t="shared" si="0"/>
        <v>42</v>
      </c>
    </row>
    <row r="10" spans="1:7" x14ac:dyDescent="0.2">
      <c r="A10" s="40" t="s">
        <v>28</v>
      </c>
      <c r="B10" s="40"/>
      <c r="C10" s="40"/>
      <c r="D10" s="29">
        <v>0</v>
      </c>
      <c r="E10" s="29">
        <v>18</v>
      </c>
      <c r="F10" s="29">
        <v>24</v>
      </c>
      <c r="G10" s="7">
        <f t="shared" si="0"/>
        <v>42</v>
      </c>
    </row>
    <row r="11" spans="1:7" x14ac:dyDescent="0.2">
      <c r="A11" s="40" t="s">
        <v>29</v>
      </c>
      <c r="B11" s="40"/>
      <c r="C11" s="40"/>
      <c r="D11" s="29">
        <v>0</v>
      </c>
      <c r="E11" s="29">
        <v>28.200000000000003</v>
      </c>
      <c r="F11" s="29">
        <v>37.6</v>
      </c>
      <c r="G11" s="7">
        <f t="shared" si="0"/>
        <v>65.800000000000011</v>
      </c>
    </row>
    <row r="15" spans="1:7" x14ac:dyDescent="0.2">
      <c r="A15" s="30"/>
    </row>
  </sheetData>
  <mergeCells count="9">
    <mergeCell ref="A3:C3"/>
    <mergeCell ref="A4:C4"/>
    <mergeCell ref="A5:C5"/>
    <mergeCell ref="A11:C11"/>
    <mergeCell ref="A6:C6"/>
    <mergeCell ref="A7:C7"/>
    <mergeCell ref="A8:C8"/>
    <mergeCell ref="A9:C9"/>
    <mergeCell ref="A10:C10"/>
  </mergeCells>
  <phoneticPr fontId="41"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workbookViewId="0">
      <selection activeCell="G25" sqref="A15:G25"/>
    </sheetView>
  </sheetViews>
  <sheetFormatPr defaultRowHeight="12.75" x14ac:dyDescent="0.2"/>
  <cols>
    <col min="1" max="3" width="9.42578125" customWidth="1"/>
    <col min="4" max="6" width="8.85546875" customWidth="1"/>
    <col min="7" max="7" width="9.42578125" customWidth="1"/>
  </cols>
  <sheetData>
    <row r="1" spans="1:7" ht="15.75" x14ac:dyDescent="0.25">
      <c r="A1" s="8" t="s">
        <v>0</v>
      </c>
      <c r="B1" s="3"/>
      <c r="C1" s="3"/>
      <c r="D1" s="3"/>
      <c r="E1" s="1"/>
      <c r="F1" s="1"/>
      <c r="G1" s="1"/>
    </row>
    <row r="2" spans="1:7" ht="15.75" x14ac:dyDescent="0.25">
      <c r="A2" s="1"/>
    </row>
    <row r="3" spans="1:7" s="2" customFormat="1" x14ac:dyDescent="0.2">
      <c r="A3" s="39"/>
      <c r="B3" s="39"/>
      <c r="C3" s="39"/>
      <c r="D3" s="4" t="s">
        <v>8</v>
      </c>
      <c r="E3" s="5" t="s">
        <v>9</v>
      </c>
      <c r="F3" s="5" t="s">
        <v>10</v>
      </c>
      <c r="G3" s="6" t="s">
        <v>11</v>
      </c>
    </row>
    <row r="4" spans="1:7" x14ac:dyDescent="0.2">
      <c r="A4" s="40" t="s">
        <v>22</v>
      </c>
      <c r="B4" s="40"/>
      <c r="C4" s="40"/>
      <c r="D4" s="2">
        <v>0</v>
      </c>
      <c r="E4" s="2">
        <v>18</v>
      </c>
      <c r="F4" s="2">
        <v>24</v>
      </c>
      <c r="G4" s="7">
        <f t="shared" ref="G4:G11" si="0">SUM(D4:F4)</f>
        <v>42</v>
      </c>
    </row>
    <row r="5" spans="1:7" x14ac:dyDescent="0.2">
      <c r="A5" s="40" t="s">
        <v>23</v>
      </c>
      <c r="B5" s="40"/>
      <c r="C5" s="40"/>
      <c r="D5" s="2">
        <v>0</v>
      </c>
      <c r="E5" s="2">
        <v>19.200000000000003</v>
      </c>
      <c r="F5" s="2">
        <v>32</v>
      </c>
      <c r="G5" s="7">
        <f t="shared" si="0"/>
        <v>51.2</v>
      </c>
    </row>
    <row r="6" spans="1:7" x14ac:dyDescent="0.2">
      <c r="A6" s="40" t="s">
        <v>24</v>
      </c>
      <c r="B6" s="40"/>
      <c r="C6" s="40"/>
      <c r="D6" s="2">
        <v>0</v>
      </c>
      <c r="E6" s="2">
        <v>21</v>
      </c>
      <c r="F6" s="2">
        <v>32</v>
      </c>
      <c r="G6" s="7">
        <f t="shared" si="0"/>
        <v>53</v>
      </c>
    </row>
    <row r="7" spans="1:7" x14ac:dyDescent="0.2">
      <c r="A7" s="40" t="s">
        <v>25</v>
      </c>
      <c r="B7" s="40"/>
      <c r="C7" s="40"/>
      <c r="D7" s="2">
        <v>0</v>
      </c>
      <c r="E7" s="2">
        <v>21</v>
      </c>
      <c r="F7" s="2">
        <v>32</v>
      </c>
      <c r="G7" s="7">
        <f t="shared" si="0"/>
        <v>53</v>
      </c>
    </row>
    <row r="8" spans="1:7" x14ac:dyDescent="0.2">
      <c r="A8" s="40" t="s">
        <v>26</v>
      </c>
      <c r="B8" s="40"/>
      <c r="C8" s="40"/>
      <c r="D8" s="2">
        <v>0</v>
      </c>
      <c r="E8" s="2">
        <v>18</v>
      </c>
      <c r="F8" s="2">
        <v>20</v>
      </c>
      <c r="G8" s="7">
        <f t="shared" si="0"/>
        <v>38</v>
      </c>
    </row>
    <row r="9" spans="1:7" x14ac:dyDescent="0.2">
      <c r="A9" s="40" t="s">
        <v>27</v>
      </c>
      <c r="B9" s="40"/>
      <c r="C9" s="40"/>
      <c r="D9" s="2">
        <v>0</v>
      </c>
      <c r="E9" s="2">
        <v>21</v>
      </c>
      <c r="F9" s="2">
        <v>28</v>
      </c>
      <c r="G9" s="7">
        <f t="shared" si="0"/>
        <v>49</v>
      </c>
    </row>
    <row r="10" spans="1:7" x14ac:dyDescent="0.2">
      <c r="A10" s="40" t="s">
        <v>28</v>
      </c>
      <c r="B10" s="40"/>
      <c r="C10" s="40"/>
      <c r="D10" s="2">
        <v>0</v>
      </c>
      <c r="E10" s="2">
        <v>18</v>
      </c>
      <c r="F10" s="2">
        <v>24</v>
      </c>
      <c r="G10" s="7">
        <f t="shared" si="0"/>
        <v>42</v>
      </c>
    </row>
    <row r="11" spans="1:7" x14ac:dyDescent="0.2">
      <c r="A11" s="40" t="s">
        <v>29</v>
      </c>
      <c r="B11" s="40"/>
      <c r="C11" s="40"/>
      <c r="D11" s="2">
        <v>0</v>
      </c>
      <c r="E11" s="2">
        <v>24</v>
      </c>
      <c r="F11" s="2">
        <v>32</v>
      </c>
      <c r="G11" s="7">
        <f t="shared" si="0"/>
        <v>56</v>
      </c>
    </row>
    <row r="15" spans="1:7" x14ac:dyDescent="0.2">
      <c r="A15" s="30"/>
    </row>
    <row r="17" spans="1:7" x14ac:dyDescent="0.2">
      <c r="A17" s="30"/>
      <c r="B17" s="30"/>
      <c r="C17" s="30"/>
      <c r="D17" s="30"/>
      <c r="E17" s="30"/>
      <c r="F17" s="30"/>
      <c r="G17" s="30"/>
    </row>
    <row r="18" spans="1:7" x14ac:dyDescent="0.2">
      <c r="A18" s="30"/>
      <c r="B18" s="30"/>
      <c r="C18" s="30"/>
      <c r="D18" s="30"/>
      <c r="E18" s="30"/>
      <c r="F18" s="30"/>
      <c r="G18" s="30"/>
    </row>
    <row r="19" spans="1:7" x14ac:dyDescent="0.2">
      <c r="A19" s="30"/>
      <c r="B19" s="30"/>
      <c r="C19" s="30"/>
      <c r="D19" s="30"/>
      <c r="E19" s="30"/>
      <c r="F19" s="30"/>
      <c r="G19" s="30"/>
    </row>
    <row r="20" spans="1:7" x14ac:dyDescent="0.2">
      <c r="A20" s="30"/>
      <c r="B20" s="30"/>
      <c r="C20" s="30"/>
      <c r="D20" s="30"/>
      <c r="E20" s="30"/>
      <c r="F20" s="30"/>
      <c r="G20" s="30"/>
    </row>
    <row r="21" spans="1:7" x14ac:dyDescent="0.2">
      <c r="A21" s="30"/>
      <c r="B21" s="30"/>
      <c r="C21" s="30"/>
      <c r="D21" s="30"/>
      <c r="E21" s="30"/>
      <c r="F21" s="30"/>
      <c r="G21" s="30"/>
    </row>
    <row r="22" spans="1:7" x14ac:dyDescent="0.2">
      <c r="A22" s="30"/>
      <c r="B22" s="30"/>
      <c r="C22" s="30"/>
      <c r="D22" s="30"/>
      <c r="E22" s="30"/>
      <c r="F22" s="30"/>
      <c r="G22" s="30"/>
    </row>
    <row r="23" spans="1:7" x14ac:dyDescent="0.2">
      <c r="A23" s="30"/>
      <c r="B23" s="30"/>
      <c r="C23" s="30"/>
      <c r="D23" s="30"/>
      <c r="E23" s="30"/>
      <c r="F23" s="30"/>
      <c r="G23" s="30"/>
    </row>
    <row r="24" spans="1:7" x14ac:dyDescent="0.2">
      <c r="A24" s="30"/>
      <c r="B24" s="30"/>
      <c r="C24" s="30"/>
      <c r="D24" s="30"/>
      <c r="E24" s="30"/>
      <c r="F24" s="30"/>
      <c r="G24" s="30"/>
    </row>
    <row r="25" spans="1:7" x14ac:dyDescent="0.2">
      <c r="A25" s="30"/>
      <c r="B25" s="30"/>
      <c r="C25" s="30"/>
      <c r="D25" s="30"/>
      <c r="E25" s="30"/>
      <c r="F25" s="30"/>
      <c r="G25" s="30"/>
    </row>
    <row r="32" spans="1:7" x14ac:dyDescent="0.2">
      <c r="D32" s="2" t="s">
        <v>31</v>
      </c>
    </row>
  </sheetData>
  <mergeCells count="9">
    <mergeCell ref="A3:C3"/>
    <mergeCell ref="A4:C4"/>
    <mergeCell ref="A5:C5"/>
    <mergeCell ref="A6:C6"/>
    <mergeCell ref="A11:C11"/>
    <mergeCell ref="A7:C7"/>
    <mergeCell ref="A8:C8"/>
    <mergeCell ref="A9:C9"/>
    <mergeCell ref="A10:C10"/>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6"/>
  <sheetViews>
    <sheetView workbookViewId="0">
      <selection activeCell="A16" sqref="A16"/>
    </sheetView>
  </sheetViews>
  <sheetFormatPr defaultRowHeight="12.75" x14ac:dyDescent="0.2"/>
  <cols>
    <col min="1" max="3" width="9.42578125" customWidth="1"/>
    <col min="4" max="6" width="8.85546875" customWidth="1"/>
    <col min="7" max="7" width="9.42578125" customWidth="1"/>
  </cols>
  <sheetData>
    <row r="1" spans="1:7" ht="15.75" x14ac:dyDescent="0.25">
      <c r="A1" s="8" t="s">
        <v>0</v>
      </c>
      <c r="B1" s="3"/>
      <c r="C1" s="3"/>
      <c r="D1" s="3"/>
      <c r="E1" s="1"/>
      <c r="F1" s="1"/>
      <c r="G1" s="1"/>
    </row>
    <row r="2" spans="1:7" ht="15.75" x14ac:dyDescent="0.25">
      <c r="A2" s="1"/>
    </row>
    <row r="3" spans="1:7" s="2" customFormat="1" x14ac:dyDescent="0.2">
      <c r="A3" s="39"/>
      <c r="B3" s="39"/>
      <c r="C3" s="39"/>
      <c r="D3" s="4" t="s">
        <v>8</v>
      </c>
      <c r="E3" s="5" t="s">
        <v>9</v>
      </c>
      <c r="F3" s="5" t="s">
        <v>10</v>
      </c>
      <c r="G3" s="6" t="s">
        <v>11</v>
      </c>
    </row>
    <row r="4" spans="1:7" x14ac:dyDescent="0.2">
      <c r="A4" s="40" t="s">
        <v>22</v>
      </c>
      <c r="B4" s="40"/>
      <c r="C4" s="40"/>
      <c r="D4" s="29">
        <v>0</v>
      </c>
      <c r="E4" s="29">
        <v>25.799999999999997</v>
      </c>
      <c r="F4" s="29">
        <v>34.4</v>
      </c>
      <c r="G4" s="7">
        <f t="shared" ref="G4:G11" si="0">SUM(D4:F4)</f>
        <v>60.199999999999996</v>
      </c>
    </row>
    <row r="5" spans="1:7" x14ac:dyDescent="0.2">
      <c r="A5" s="40" t="s">
        <v>23</v>
      </c>
      <c r="B5" s="40"/>
      <c r="C5" s="40"/>
      <c r="D5" s="29">
        <v>0</v>
      </c>
      <c r="E5" s="29">
        <v>24</v>
      </c>
      <c r="F5" s="29">
        <v>32</v>
      </c>
      <c r="G5" s="7">
        <f t="shared" si="0"/>
        <v>56</v>
      </c>
    </row>
    <row r="6" spans="1:7" x14ac:dyDescent="0.2">
      <c r="A6" s="40" t="s">
        <v>24</v>
      </c>
      <c r="B6" s="40"/>
      <c r="C6" s="40"/>
      <c r="D6" s="29">
        <v>0</v>
      </c>
      <c r="E6" s="29">
        <v>27</v>
      </c>
      <c r="F6" s="29">
        <v>36</v>
      </c>
      <c r="G6" s="7">
        <f t="shared" si="0"/>
        <v>63</v>
      </c>
    </row>
    <row r="7" spans="1:7" x14ac:dyDescent="0.2">
      <c r="A7" s="40" t="s">
        <v>25</v>
      </c>
      <c r="B7" s="40"/>
      <c r="C7" s="40"/>
      <c r="D7" s="29">
        <v>0</v>
      </c>
      <c r="E7" s="29">
        <v>27.599999999999998</v>
      </c>
      <c r="F7" s="29">
        <v>36</v>
      </c>
      <c r="G7" s="7">
        <f t="shared" si="0"/>
        <v>63.599999999999994</v>
      </c>
    </row>
    <row r="8" spans="1:7" x14ac:dyDescent="0.2">
      <c r="A8" s="40" t="s">
        <v>26</v>
      </c>
      <c r="B8" s="40"/>
      <c r="C8" s="40"/>
      <c r="D8" s="29">
        <v>0</v>
      </c>
      <c r="E8" s="29">
        <v>24</v>
      </c>
      <c r="F8" s="29">
        <v>32</v>
      </c>
      <c r="G8" s="7">
        <f t="shared" si="0"/>
        <v>56</v>
      </c>
    </row>
    <row r="9" spans="1:7" x14ac:dyDescent="0.2">
      <c r="A9" s="40" t="s">
        <v>27</v>
      </c>
      <c r="B9" s="40"/>
      <c r="C9" s="40"/>
      <c r="D9" s="29">
        <v>0</v>
      </c>
      <c r="E9" s="29">
        <v>21</v>
      </c>
      <c r="F9" s="29">
        <v>28</v>
      </c>
      <c r="G9" s="7">
        <f t="shared" si="0"/>
        <v>49</v>
      </c>
    </row>
    <row r="10" spans="1:7" x14ac:dyDescent="0.2">
      <c r="A10" s="40" t="s">
        <v>28</v>
      </c>
      <c r="B10" s="40"/>
      <c r="C10" s="40"/>
      <c r="D10" s="29">
        <v>0</v>
      </c>
      <c r="E10" s="29">
        <v>27.599999999999998</v>
      </c>
      <c r="F10" s="29">
        <v>36</v>
      </c>
      <c r="G10" s="7">
        <f t="shared" si="0"/>
        <v>63.599999999999994</v>
      </c>
    </row>
    <row r="11" spans="1:7" x14ac:dyDescent="0.2">
      <c r="A11" s="40" t="s">
        <v>29</v>
      </c>
      <c r="B11" s="40"/>
      <c r="C11" s="40"/>
      <c r="D11" s="29">
        <v>0</v>
      </c>
      <c r="E11" s="29">
        <v>27</v>
      </c>
      <c r="F11" s="29">
        <v>36</v>
      </c>
      <c r="G11" s="7">
        <f t="shared" si="0"/>
        <v>63</v>
      </c>
    </row>
    <row r="16" spans="1:7" x14ac:dyDescent="0.2">
      <c r="A16" s="30"/>
    </row>
  </sheetData>
  <mergeCells count="9">
    <mergeCell ref="A3:C3"/>
    <mergeCell ref="A4:C4"/>
    <mergeCell ref="A5:C5"/>
    <mergeCell ref="A6:C6"/>
    <mergeCell ref="A11:C11"/>
    <mergeCell ref="A7:C7"/>
    <mergeCell ref="A8:C8"/>
    <mergeCell ref="A9:C9"/>
    <mergeCell ref="A10:C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4"/>
  <sheetViews>
    <sheetView workbookViewId="0">
      <selection activeCell="A14" sqref="A14"/>
    </sheetView>
  </sheetViews>
  <sheetFormatPr defaultRowHeight="12.75" x14ac:dyDescent="0.2"/>
  <cols>
    <col min="1" max="3" width="9.42578125" customWidth="1"/>
    <col min="4" max="6" width="8.85546875" customWidth="1"/>
    <col min="7" max="7" width="9.42578125" customWidth="1"/>
  </cols>
  <sheetData>
    <row r="1" spans="1:7" ht="15.75" x14ac:dyDescent="0.25">
      <c r="A1" s="8" t="s">
        <v>0</v>
      </c>
      <c r="B1" s="3"/>
      <c r="C1" s="3"/>
      <c r="D1" s="3"/>
      <c r="E1" s="1"/>
      <c r="F1" s="1"/>
      <c r="G1" s="1"/>
    </row>
    <row r="2" spans="1:7" ht="15.75" x14ac:dyDescent="0.25">
      <c r="A2" s="1"/>
    </row>
    <row r="3" spans="1:7" s="2" customFormat="1" x14ac:dyDescent="0.2">
      <c r="A3" s="39"/>
      <c r="B3" s="39"/>
      <c r="C3" s="39"/>
      <c r="D3" s="4" t="s">
        <v>8</v>
      </c>
      <c r="E3" s="5" t="s">
        <v>9</v>
      </c>
      <c r="F3" s="5" t="s">
        <v>10</v>
      </c>
      <c r="G3" s="6" t="s">
        <v>11</v>
      </c>
    </row>
    <row r="4" spans="1:7" x14ac:dyDescent="0.2">
      <c r="A4" s="40" t="s">
        <v>22</v>
      </c>
      <c r="B4" s="40"/>
      <c r="C4" s="40"/>
      <c r="D4" s="29">
        <v>0</v>
      </c>
      <c r="E4" s="29">
        <v>18</v>
      </c>
      <c r="F4" s="29">
        <v>24</v>
      </c>
      <c r="G4" s="7">
        <f t="shared" ref="G4:G11" si="0">SUM(D4:F4)</f>
        <v>42</v>
      </c>
    </row>
    <row r="5" spans="1:7" x14ac:dyDescent="0.2">
      <c r="A5" s="40" t="s">
        <v>23</v>
      </c>
      <c r="B5" s="40"/>
      <c r="C5" s="40"/>
      <c r="D5" s="29">
        <v>0</v>
      </c>
      <c r="E5" s="29">
        <v>18</v>
      </c>
      <c r="F5" s="29">
        <v>24</v>
      </c>
      <c r="G5" s="7">
        <f t="shared" si="0"/>
        <v>42</v>
      </c>
    </row>
    <row r="6" spans="1:7" x14ac:dyDescent="0.2">
      <c r="A6" s="40" t="s">
        <v>24</v>
      </c>
      <c r="B6" s="40"/>
      <c r="C6" s="40"/>
      <c r="D6" s="29">
        <v>0</v>
      </c>
      <c r="E6" s="29">
        <v>15</v>
      </c>
      <c r="F6" s="29">
        <v>24</v>
      </c>
      <c r="G6" s="7">
        <f t="shared" si="0"/>
        <v>39</v>
      </c>
    </row>
    <row r="7" spans="1:7" x14ac:dyDescent="0.2">
      <c r="A7" s="40" t="s">
        <v>25</v>
      </c>
      <c r="B7" s="40"/>
      <c r="C7" s="40"/>
      <c r="D7" s="29">
        <v>0</v>
      </c>
      <c r="E7" s="29">
        <v>15</v>
      </c>
      <c r="F7" s="29">
        <v>24</v>
      </c>
      <c r="G7" s="7">
        <f t="shared" si="0"/>
        <v>39</v>
      </c>
    </row>
    <row r="8" spans="1:7" x14ac:dyDescent="0.2">
      <c r="A8" s="40" t="s">
        <v>26</v>
      </c>
      <c r="B8" s="40"/>
      <c r="C8" s="40"/>
      <c r="D8" s="29">
        <v>0</v>
      </c>
      <c r="E8" s="29">
        <v>15</v>
      </c>
      <c r="F8" s="29">
        <v>20</v>
      </c>
      <c r="G8" s="7">
        <f t="shared" si="0"/>
        <v>35</v>
      </c>
    </row>
    <row r="9" spans="1:7" x14ac:dyDescent="0.2">
      <c r="A9" s="40" t="s">
        <v>27</v>
      </c>
      <c r="B9" s="40"/>
      <c r="C9" s="40"/>
      <c r="D9" s="29">
        <v>0</v>
      </c>
      <c r="E9" s="29">
        <v>15</v>
      </c>
      <c r="F9" s="29">
        <v>20</v>
      </c>
      <c r="G9" s="7">
        <f t="shared" si="0"/>
        <v>35</v>
      </c>
    </row>
    <row r="10" spans="1:7" x14ac:dyDescent="0.2">
      <c r="A10" s="40" t="s">
        <v>28</v>
      </c>
      <c r="B10" s="40"/>
      <c r="C10" s="40"/>
      <c r="D10" s="29">
        <v>0</v>
      </c>
      <c r="E10" s="29">
        <v>24</v>
      </c>
      <c r="F10" s="29">
        <v>24</v>
      </c>
      <c r="G10" s="7">
        <f t="shared" si="0"/>
        <v>48</v>
      </c>
    </row>
    <row r="11" spans="1:7" x14ac:dyDescent="0.2">
      <c r="A11" s="40" t="s">
        <v>29</v>
      </c>
      <c r="B11" s="40"/>
      <c r="C11" s="40"/>
      <c r="D11" s="29">
        <v>0</v>
      </c>
      <c r="E11" s="29">
        <v>18</v>
      </c>
      <c r="F11" s="29">
        <v>24</v>
      </c>
      <c r="G11" s="7">
        <f t="shared" si="0"/>
        <v>42</v>
      </c>
    </row>
    <row r="14" spans="1:7" x14ac:dyDescent="0.2">
      <c r="A14" s="30"/>
    </row>
  </sheetData>
  <mergeCells count="9">
    <mergeCell ref="A3:C3"/>
    <mergeCell ref="A4:C4"/>
    <mergeCell ref="A5:C5"/>
    <mergeCell ref="A6:C6"/>
    <mergeCell ref="A11:C11"/>
    <mergeCell ref="A7:C7"/>
    <mergeCell ref="A8:C8"/>
    <mergeCell ref="A9:C9"/>
    <mergeCell ref="A10:C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4"/>
  <sheetViews>
    <sheetView workbookViewId="0">
      <selection activeCell="A14" sqref="A14"/>
    </sheetView>
  </sheetViews>
  <sheetFormatPr defaultRowHeight="12.75" x14ac:dyDescent="0.2"/>
  <sheetData>
    <row r="1" spans="1:8" ht="15.75" x14ac:dyDescent="0.25">
      <c r="A1" s="8" t="s">
        <v>0</v>
      </c>
      <c r="B1" s="3"/>
      <c r="C1" s="3"/>
      <c r="D1" s="3"/>
      <c r="E1" s="1"/>
      <c r="F1" s="1"/>
      <c r="G1" s="1"/>
    </row>
    <row r="2" spans="1:8" ht="15.75" x14ac:dyDescent="0.25">
      <c r="A2" s="1"/>
    </row>
    <row r="3" spans="1:8" x14ac:dyDescent="0.2">
      <c r="A3" s="39"/>
      <c r="B3" s="39"/>
      <c r="C3" s="39"/>
      <c r="D3" s="4" t="s">
        <v>8</v>
      </c>
      <c r="E3" s="5" t="s">
        <v>9</v>
      </c>
      <c r="F3" s="5" t="s">
        <v>10</v>
      </c>
      <c r="G3" s="6" t="s">
        <v>11</v>
      </c>
      <c r="H3" s="2"/>
    </row>
    <row r="4" spans="1:8" x14ac:dyDescent="0.2">
      <c r="A4" s="40" t="s">
        <v>22</v>
      </c>
      <c r="B4" s="40"/>
      <c r="C4" s="40"/>
      <c r="D4" s="29">
        <v>0</v>
      </c>
      <c r="E4" s="29">
        <v>30</v>
      </c>
      <c r="F4" s="29">
        <v>32</v>
      </c>
      <c r="G4" s="7">
        <f t="shared" ref="G4:G11" si="0">SUM(D4:F4)</f>
        <v>62</v>
      </c>
    </row>
    <row r="5" spans="1:8" x14ac:dyDescent="0.2">
      <c r="A5" s="40" t="s">
        <v>23</v>
      </c>
      <c r="B5" s="40"/>
      <c r="C5" s="40"/>
      <c r="D5" s="29">
        <v>0</v>
      </c>
      <c r="E5" s="29">
        <v>18</v>
      </c>
      <c r="F5" s="29">
        <v>40</v>
      </c>
      <c r="G5" s="7">
        <f t="shared" si="0"/>
        <v>58</v>
      </c>
    </row>
    <row r="6" spans="1:8" x14ac:dyDescent="0.2">
      <c r="A6" s="40" t="s">
        <v>24</v>
      </c>
      <c r="B6" s="40"/>
      <c r="C6" s="40"/>
      <c r="D6" s="29">
        <v>0</v>
      </c>
      <c r="E6" s="29">
        <v>30</v>
      </c>
      <c r="F6" s="29">
        <v>16</v>
      </c>
      <c r="G6" s="7">
        <f t="shared" si="0"/>
        <v>46</v>
      </c>
    </row>
    <row r="7" spans="1:8" x14ac:dyDescent="0.2">
      <c r="A7" s="40" t="s">
        <v>25</v>
      </c>
      <c r="B7" s="40"/>
      <c r="C7" s="40"/>
      <c r="D7" s="29">
        <v>0</v>
      </c>
      <c r="E7" s="29">
        <v>12</v>
      </c>
      <c r="F7" s="29">
        <v>32</v>
      </c>
      <c r="G7" s="7">
        <f t="shared" si="0"/>
        <v>44</v>
      </c>
    </row>
    <row r="8" spans="1:8" x14ac:dyDescent="0.2">
      <c r="A8" s="40" t="s">
        <v>26</v>
      </c>
      <c r="B8" s="40"/>
      <c r="C8" s="40"/>
      <c r="D8" s="29">
        <v>0</v>
      </c>
      <c r="E8" s="29">
        <v>18</v>
      </c>
      <c r="F8" s="29">
        <v>16</v>
      </c>
      <c r="G8" s="7">
        <f t="shared" si="0"/>
        <v>34</v>
      </c>
    </row>
    <row r="9" spans="1:8" x14ac:dyDescent="0.2">
      <c r="A9" s="40" t="s">
        <v>27</v>
      </c>
      <c r="B9" s="40"/>
      <c r="C9" s="40"/>
      <c r="D9" s="29">
        <v>0</v>
      </c>
      <c r="E9" s="29">
        <v>30</v>
      </c>
      <c r="F9" s="29">
        <v>32</v>
      </c>
      <c r="G9" s="7">
        <f t="shared" si="0"/>
        <v>62</v>
      </c>
    </row>
    <row r="10" spans="1:8" x14ac:dyDescent="0.2">
      <c r="A10" s="40" t="s">
        <v>28</v>
      </c>
      <c r="B10" s="40"/>
      <c r="C10" s="40"/>
      <c r="D10" s="29">
        <v>0</v>
      </c>
      <c r="E10" s="29">
        <v>24</v>
      </c>
      <c r="F10" s="29">
        <v>32</v>
      </c>
      <c r="G10" s="7">
        <f t="shared" si="0"/>
        <v>56</v>
      </c>
    </row>
    <row r="11" spans="1:8" x14ac:dyDescent="0.2">
      <c r="A11" s="40" t="s">
        <v>29</v>
      </c>
      <c r="B11" s="40"/>
      <c r="C11" s="40"/>
      <c r="D11" s="29">
        <v>0</v>
      </c>
      <c r="E11" s="29">
        <v>30</v>
      </c>
      <c r="F11" s="29">
        <v>32</v>
      </c>
      <c r="G11" s="7">
        <f t="shared" si="0"/>
        <v>62</v>
      </c>
    </row>
    <row r="14" spans="1:8" x14ac:dyDescent="0.2">
      <c r="A14" s="30"/>
    </row>
  </sheetData>
  <mergeCells count="9">
    <mergeCell ref="A3:C3"/>
    <mergeCell ref="A4:C4"/>
    <mergeCell ref="A5:C5"/>
    <mergeCell ref="A11:C11"/>
    <mergeCell ref="A6:C6"/>
    <mergeCell ref="A7:C7"/>
    <mergeCell ref="A8:C8"/>
    <mergeCell ref="A9:C9"/>
    <mergeCell ref="A10:C10"/>
  </mergeCells>
  <phoneticPr fontId="4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G15"/>
  <sheetViews>
    <sheetView workbookViewId="0">
      <selection activeCell="K39" sqref="K39"/>
    </sheetView>
  </sheetViews>
  <sheetFormatPr defaultRowHeight="12.75" x14ac:dyDescent="0.2"/>
  <cols>
    <col min="1" max="3" width="9.42578125" customWidth="1"/>
    <col min="4" max="6" width="8.85546875" customWidth="1"/>
    <col min="7" max="7" width="9.42578125" customWidth="1"/>
  </cols>
  <sheetData>
    <row r="1" spans="1:7" ht="15.75" x14ac:dyDescent="0.25">
      <c r="A1" s="8" t="s">
        <v>0</v>
      </c>
      <c r="B1" s="3"/>
      <c r="C1" s="3"/>
      <c r="D1" s="3"/>
      <c r="E1" s="1"/>
      <c r="F1" s="1"/>
      <c r="G1" s="1"/>
    </row>
    <row r="2" spans="1:7" ht="15.75" x14ac:dyDescent="0.25">
      <c r="A2" s="1"/>
    </row>
    <row r="3" spans="1:7" s="2" customFormat="1" x14ac:dyDescent="0.2">
      <c r="A3" s="39"/>
      <c r="B3" s="39"/>
      <c r="C3" s="39"/>
      <c r="D3" s="4" t="s">
        <v>8</v>
      </c>
      <c r="E3" s="5" t="s">
        <v>9</v>
      </c>
      <c r="F3" s="5" t="s">
        <v>10</v>
      </c>
      <c r="G3" s="6" t="s">
        <v>11</v>
      </c>
    </row>
    <row r="4" spans="1:7" x14ac:dyDescent="0.2">
      <c r="A4" s="40" t="s">
        <v>22</v>
      </c>
      <c r="B4" s="40"/>
      <c r="C4" s="40"/>
      <c r="D4" s="29">
        <v>24</v>
      </c>
      <c r="E4" s="29">
        <v>24</v>
      </c>
      <c r="F4" s="29">
        <v>32</v>
      </c>
      <c r="G4" s="7">
        <f>SUM(E4:F4)</f>
        <v>56</v>
      </c>
    </row>
    <row r="5" spans="1:7" x14ac:dyDescent="0.2">
      <c r="A5" s="40" t="s">
        <v>23</v>
      </c>
      <c r="B5" s="40"/>
      <c r="C5" s="40"/>
      <c r="D5" s="29">
        <v>6</v>
      </c>
      <c r="E5" s="29">
        <v>9</v>
      </c>
      <c r="F5" s="29">
        <v>12</v>
      </c>
      <c r="G5" s="7">
        <f t="shared" ref="G5:G11" si="0">SUM(E5:F5)</f>
        <v>21</v>
      </c>
    </row>
    <row r="6" spans="1:7" x14ac:dyDescent="0.2">
      <c r="A6" s="40" t="s">
        <v>24</v>
      </c>
      <c r="B6" s="40"/>
      <c r="C6" s="40"/>
      <c r="D6" s="29">
        <v>24</v>
      </c>
      <c r="E6" s="29">
        <v>27</v>
      </c>
      <c r="F6" s="29">
        <v>36</v>
      </c>
      <c r="G6" s="7">
        <f t="shared" si="0"/>
        <v>63</v>
      </c>
    </row>
    <row r="7" spans="1:7" x14ac:dyDescent="0.2">
      <c r="A7" s="40" t="s">
        <v>25</v>
      </c>
      <c r="B7" s="40"/>
      <c r="C7" s="40"/>
      <c r="D7" s="29">
        <v>27</v>
      </c>
      <c r="E7" s="29">
        <v>28.200000000000003</v>
      </c>
      <c r="F7" s="29">
        <v>37.6</v>
      </c>
      <c r="G7" s="7">
        <f t="shared" si="0"/>
        <v>65.800000000000011</v>
      </c>
    </row>
    <row r="8" spans="1:7" x14ac:dyDescent="0.2">
      <c r="A8" s="40" t="s">
        <v>26</v>
      </c>
      <c r="B8" s="40"/>
      <c r="C8" s="40"/>
      <c r="D8" s="29">
        <v>6</v>
      </c>
      <c r="E8" s="29">
        <v>9</v>
      </c>
      <c r="F8" s="29">
        <v>12</v>
      </c>
      <c r="G8" s="7">
        <f t="shared" si="0"/>
        <v>21</v>
      </c>
    </row>
    <row r="9" spans="1:7" x14ac:dyDescent="0.2">
      <c r="A9" s="40" t="s">
        <v>27</v>
      </c>
      <c r="B9" s="40"/>
      <c r="C9" s="40"/>
      <c r="D9" s="29">
        <v>27</v>
      </c>
      <c r="E9" s="29">
        <v>18</v>
      </c>
      <c r="F9" s="29">
        <v>24</v>
      </c>
      <c r="G9" s="7">
        <f t="shared" si="0"/>
        <v>42</v>
      </c>
    </row>
    <row r="10" spans="1:7" x14ac:dyDescent="0.2">
      <c r="A10" s="40" t="s">
        <v>28</v>
      </c>
      <c r="B10" s="40"/>
      <c r="C10" s="40"/>
      <c r="D10" s="29">
        <v>21</v>
      </c>
      <c r="E10" s="29">
        <v>21</v>
      </c>
      <c r="F10" s="29">
        <v>28</v>
      </c>
      <c r="G10" s="7">
        <f t="shared" si="0"/>
        <v>49</v>
      </c>
    </row>
    <row r="11" spans="1:7" x14ac:dyDescent="0.2">
      <c r="A11" s="40" t="s">
        <v>29</v>
      </c>
      <c r="B11" s="40"/>
      <c r="C11" s="40"/>
      <c r="D11" s="29">
        <v>26.400000000000002</v>
      </c>
      <c r="E11" s="29">
        <v>28.200000000000003</v>
      </c>
      <c r="F11" s="29">
        <v>37.6</v>
      </c>
      <c r="G11" s="7">
        <f t="shared" si="0"/>
        <v>65.800000000000011</v>
      </c>
    </row>
    <row r="15" spans="1:7" x14ac:dyDescent="0.2">
      <c r="A15" s="30"/>
    </row>
  </sheetData>
  <mergeCells count="9">
    <mergeCell ref="A3:C3"/>
    <mergeCell ref="A4:C4"/>
    <mergeCell ref="A5:C5"/>
    <mergeCell ref="A6:C6"/>
    <mergeCell ref="A11:C11"/>
    <mergeCell ref="A7:C7"/>
    <mergeCell ref="A8:C8"/>
    <mergeCell ref="A9:C9"/>
    <mergeCell ref="A10:C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3"/>
  <sheetViews>
    <sheetView workbookViewId="0">
      <selection activeCell="J30" sqref="J30"/>
    </sheetView>
  </sheetViews>
  <sheetFormatPr defaultRowHeight="15" x14ac:dyDescent="0.2"/>
  <cols>
    <col min="1" max="1" width="33" style="12" customWidth="1"/>
    <col min="2" max="8" width="7.7109375" style="12" customWidth="1"/>
    <col min="9" max="10" width="7.5703125" style="12" customWidth="1"/>
    <col min="11" max="13" width="7.7109375" style="12" customWidth="1"/>
    <col min="14" max="16384" width="9.140625" style="12"/>
  </cols>
  <sheetData>
    <row r="1" spans="1:16" ht="15.75" x14ac:dyDescent="0.25">
      <c r="A1" s="9" t="s">
        <v>12</v>
      </c>
      <c r="B1" s="10"/>
      <c r="C1" s="9"/>
      <c r="D1" s="9"/>
      <c r="E1" s="9"/>
      <c r="F1" s="9"/>
      <c r="G1" s="9"/>
      <c r="H1" s="9"/>
      <c r="I1" s="9"/>
      <c r="J1" s="11"/>
      <c r="K1" s="11"/>
    </row>
    <row r="2" spans="1:16" ht="6" customHeight="1" x14ac:dyDescent="0.25">
      <c r="A2" s="9"/>
      <c r="B2" s="10"/>
      <c r="C2" s="9"/>
      <c r="D2" s="9"/>
      <c r="E2" s="9"/>
      <c r="F2" s="9"/>
      <c r="G2" s="9"/>
      <c r="H2" s="9"/>
      <c r="I2" s="9"/>
      <c r="J2" s="11"/>
      <c r="K2" s="11"/>
    </row>
    <row r="3" spans="1:16" ht="15.75" x14ac:dyDescent="0.25">
      <c r="A3" s="42" t="s">
        <v>30</v>
      </c>
      <c r="B3" s="42"/>
      <c r="C3" s="42"/>
      <c r="D3" s="42"/>
      <c r="E3" s="42"/>
      <c r="F3" s="42"/>
      <c r="G3" s="42"/>
      <c r="H3" s="42"/>
      <c r="I3" s="42"/>
      <c r="J3" s="11"/>
      <c r="K3" s="11"/>
    </row>
    <row r="4" spans="1:16" x14ac:dyDescent="0.2">
      <c r="A4" s="10"/>
      <c r="B4" s="10"/>
      <c r="C4" s="10"/>
      <c r="D4" s="10"/>
      <c r="E4" s="10"/>
      <c r="F4" s="10"/>
      <c r="G4" s="10"/>
      <c r="H4" s="10"/>
      <c r="I4" s="10"/>
    </row>
    <row r="5" spans="1:16" ht="15.75" x14ac:dyDescent="0.25">
      <c r="H5" s="41" t="s">
        <v>18</v>
      </c>
      <c r="I5" s="41"/>
      <c r="J5" s="11"/>
      <c r="K5" s="11"/>
      <c r="L5" s="41" t="s">
        <v>19</v>
      </c>
      <c r="M5" s="41"/>
      <c r="N5" s="11"/>
      <c r="O5" s="41" t="s">
        <v>20</v>
      </c>
      <c r="P5" s="41"/>
    </row>
    <row r="6" spans="1:16" s="16" customFormat="1" ht="135" customHeight="1" x14ac:dyDescent="0.2">
      <c r="A6" s="13"/>
      <c r="B6" s="14" t="s">
        <v>2</v>
      </c>
      <c r="C6" s="14" t="s">
        <v>3</v>
      </c>
      <c r="D6" s="14" t="s">
        <v>4</v>
      </c>
      <c r="E6" s="14" t="s">
        <v>5</v>
      </c>
      <c r="F6" s="14" t="s">
        <v>6</v>
      </c>
      <c r="G6" s="14" t="s">
        <v>7</v>
      </c>
      <c r="H6" s="14" t="s">
        <v>13</v>
      </c>
      <c r="I6" s="27" t="s">
        <v>14</v>
      </c>
      <c r="K6" s="15" t="str">
        <f>G6</f>
        <v>Evaluator 6</v>
      </c>
      <c r="L6" s="14" t="s">
        <v>16</v>
      </c>
      <c r="M6" s="27" t="s">
        <v>15</v>
      </c>
      <c r="O6" s="14" t="s">
        <v>1</v>
      </c>
      <c r="P6" s="27" t="s">
        <v>17</v>
      </c>
    </row>
    <row r="7" spans="1:16" ht="16.5" customHeight="1" x14ac:dyDescent="0.2">
      <c r="A7" s="24" t="str">
        <f>'Evaluator 6'!A4:D4</f>
        <v>Allynmedia</v>
      </c>
      <c r="B7" s="17">
        <f>'Evaluator 1'!G4</f>
        <v>56</v>
      </c>
      <c r="C7" s="17">
        <f>'Evaluator 2'!G4</f>
        <v>42</v>
      </c>
      <c r="D7" s="17">
        <f>'Evaluator 3'!G4</f>
        <v>60.199999999999996</v>
      </c>
      <c r="E7" s="17">
        <f>'Evaluator 4'!G4</f>
        <v>42</v>
      </c>
      <c r="F7" s="17">
        <f>'Evaluator 5'!G4</f>
        <v>62</v>
      </c>
      <c r="G7" s="18">
        <f>'Evaluator 6'!G4</f>
        <v>56</v>
      </c>
      <c r="H7" s="17">
        <f>AVERAGE(B7:G7)</f>
        <v>53.033333333333331</v>
      </c>
      <c r="I7" s="28">
        <f>RANK(H7,$H$7:$H$14,0)</f>
        <v>4</v>
      </c>
      <c r="K7" s="20">
        <f>'Evaluator 6'!D4</f>
        <v>24</v>
      </c>
      <c r="L7" s="17">
        <f>AVERAGE(K7)</f>
        <v>24</v>
      </c>
      <c r="M7" s="28">
        <f>RANK(L7,$L$7:$L$14,0)</f>
        <v>4</v>
      </c>
      <c r="O7" s="21">
        <f>H7+L7</f>
        <v>77.033333333333331</v>
      </c>
      <c r="P7" s="28">
        <f>RANK(O7,$O$7:$O$14,0)</f>
        <v>4</v>
      </c>
    </row>
    <row r="8" spans="1:16" ht="16.5" customHeight="1" x14ac:dyDescent="0.2">
      <c r="A8" s="25" t="str">
        <f>'Evaluator 6'!A5:D5</f>
        <v>CKP</v>
      </c>
      <c r="B8" s="17">
        <f>'Evaluator 1'!G5</f>
        <v>22</v>
      </c>
      <c r="C8" s="17">
        <f>'Evaluator 2'!G5</f>
        <v>51.2</v>
      </c>
      <c r="D8" s="17">
        <f>'Evaluator 3'!G5</f>
        <v>56</v>
      </c>
      <c r="E8" s="17">
        <f>'Evaluator 4'!G5</f>
        <v>42</v>
      </c>
      <c r="F8" s="17">
        <f>'Evaluator 5'!G5</f>
        <v>58</v>
      </c>
      <c r="G8" s="18">
        <f>'Evaluator 6'!G5</f>
        <v>21</v>
      </c>
      <c r="H8" s="19">
        <f>AVERAGE(B8:G8)</f>
        <v>41.699999999999996</v>
      </c>
      <c r="I8" s="28">
        <f t="shared" ref="I8:I14" si="0">RANK(H8,$H$7:$H$14,0)</f>
        <v>7</v>
      </c>
      <c r="K8" s="22">
        <f>'Evaluator 6'!D5</f>
        <v>6</v>
      </c>
      <c r="L8" s="19">
        <f t="shared" ref="L8:L14" si="1">AVERAGE(K8)</f>
        <v>6</v>
      </c>
      <c r="M8" s="28">
        <f t="shared" ref="M8:M14" si="2">RANK(L8,$L$7:$L$14,0)</f>
        <v>7</v>
      </c>
      <c r="O8" s="23">
        <f t="shared" ref="O8:O14" si="3">H8+L8</f>
        <v>47.699999999999996</v>
      </c>
      <c r="P8" s="28">
        <f t="shared" ref="P8:P14" si="4">RANK(O8,$O$7:$O$14,0)</f>
        <v>7</v>
      </c>
    </row>
    <row r="9" spans="1:16" ht="16.5" customHeight="1" x14ac:dyDescent="0.2">
      <c r="A9" s="25" t="str">
        <f>'Evaluator 6'!A6:D6</f>
        <v>Crosswind</v>
      </c>
      <c r="B9" s="17">
        <f>'Evaluator 1'!G6</f>
        <v>63</v>
      </c>
      <c r="C9" s="17">
        <f>'Evaluator 2'!G6</f>
        <v>53</v>
      </c>
      <c r="D9" s="17">
        <f>'Evaluator 3'!G6</f>
        <v>63</v>
      </c>
      <c r="E9" s="17">
        <f>'Evaluator 4'!G6</f>
        <v>39</v>
      </c>
      <c r="F9" s="17">
        <f>'Evaluator 5'!G6</f>
        <v>46</v>
      </c>
      <c r="G9" s="18">
        <f>'Evaluator 6'!G6</f>
        <v>63</v>
      </c>
      <c r="H9" s="19">
        <f>AVERAGE(B9:G9)</f>
        <v>54.5</v>
      </c>
      <c r="I9" s="28">
        <f t="shared" si="0"/>
        <v>3</v>
      </c>
      <c r="K9" s="22">
        <f>'Evaluator 6'!D6</f>
        <v>24</v>
      </c>
      <c r="L9" s="19">
        <f t="shared" si="1"/>
        <v>24</v>
      </c>
      <c r="M9" s="28">
        <f t="shared" si="2"/>
        <v>4</v>
      </c>
      <c r="O9" s="23">
        <f t="shared" si="3"/>
        <v>78.5</v>
      </c>
      <c r="P9" s="28">
        <f t="shared" si="4"/>
        <v>3</v>
      </c>
    </row>
    <row r="10" spans="1:16" x14ac:dyDescent="0.2">
      <c r="A10" s="25" t="str">
        <f>'Evaluator 6'!A7:D7</f>
        <v>Hahn</v>
      </c>
      <c r="B10" s="17">
        <f>'Evaluator 1'!G7</f>
        <v>65.800000000000011</v>
      </c>
      <c r="C10" s="17">
        <f>'Evaluator 2'!G7</f>
        <v>53</v>
      </c>
      <c r="D10" s="17">
        <f>'Evaluator 3'!G7</f>
        <v>63.599999999999994</v>
      </c>
      <c r="E10" s="17">
        <f>'Evaluator 4'!G7</f>
        <v>39</v>
      </c>
      <c r="F10" s="17">
        <f>'Evaluator 5'!G7</f>
        <v>44</v>
      </c>
      <c r="G10" s="18">
        <f>'Evaluator 6'!G7</f>
        <v>65.800000000000011</v>
      </c>
      <c r="H10" s="19">
        <f t="shared" ref="H10:H14" si="5">AVERAGE(B10:G10)</f>
        <v>55.199999999999996</v>
      </c>
      <c r="I10" s="28">
        <f t="shared" si="0"/>
        <v>2</v>
      </c>
      <c r="K10" s="22">
        <f>'Evaluator 6'!D7</f>
        <v>27</v>
      </c>
      <c r="L10" s="19">
        <f t="shared" si="1"/>
        <v>27</v>
      </c>
      <c r="M10" s="28">
        <f t="shared" si="2"/>
        <v>1</v>
      </c>
      <c r="O10" s="23">
        <f t="shared" si="3"/>
        <v>82.199999999999989</v>
      </c>
      <c r="P10" s="28">
        <f t="shared" si="4"/>
        <v>2</v>
      </c>
    </row>
    <row r="11" spans="1:16" x14ac:dyDescent="0.2">
      <c r="A11" s="25" t="str">
        <f>'Evaluator 6'!A8:D8</f>
        <v>KGBTexas</v>
      </c>
      <c r="B11" s="17">
        <f>'Evaluator 1'!G8</f>
        <v>14</v>
      </c>
      <c r="C11" s="17">
        <f>'Evaluator 2'!G8</f>
        <v>38</v>
      </c>
      <c r="D11" s="17">
        <f>'Evaluator 3'!G8</f>
        <v>56</v>
      </c>
      <c r="E11" s="17">
        <f>'Evaluator 4'!G8</f>
        <v>35</v>
      </c>
      <c r="F11" s="17">
        <f>'Evaluator 5'!G8</f>
        <v>34</v>
      </c>
      <c r="G11" s="18">
        <f>'Evaluator 6'!G8</f>
        <v>21</v>
      </c>
      <c r="H11" s="19">
        <f t="shared" si="5"/>
        <v>33</v>
      </c>
      <c r="I11" s="28">
        <f t="shared" si="0"/>
        <v>8</v>
      </c>
      <c r="K11" s="22">
        <f>'Evaluator 6'!D8</f>
        <v>6</v>
      </c>
      <c r="L11" s="19">
        <f t="shared" si="1"/>
        <v>6</v>
      </c>
      <c r="M11" s="28">
        <f t="shared" si="2"/>
        <v>7</v>
      </c>
      <c r="O11" s="23">
        <f t="shared" si="3"/>
        <v>39</v>
      </c>
      <c r="P11" s="28">
        <f t="shared" si="4"/>
        <v>8</v>
      </c>
    </row>
    <row r="12" spans="1:16" x14ac:dyDescent="0.2">
      <c r="A12" s="25" t="str">
        <f>'Evaluator 6'!A9:D9</f>
        <v>New West</v>
      </c>
      <c r="B12" s="17">
        <f>'Evaluator 1'!G9</f>
        <v>42</v>
      </c>
      <c r="C12" s="17">
        <f>'Evaluator 2'!G9</f>
        <v>49</v>
      </c>
      <c r="D12" s="17">
        <f>'Evaluator 3'!G9</f>
        <v>49</v>
      </c>
      <c r="E12" s="17">
        <f>'Evaluator 4'!G9</f>
        <v>35</v>
      </c>
      <c r="F12" s="17">
        <f>'Evaluator 5'!G9</f>
        <v>62</v>
      </c>
      <c r="G12" s="18">
        <f>'Evaluator 6'!G9</f>
        <v>42</v>
      </c>
      <c r="H12" s="19">
        <f t="shared" si="5"/>
        <v>46.5</v>
      </c>
      <c r="I12" s="28">
        <f t="shared" si="0"/>
        <v>6</v>
      </c>
      <c r="K12" s="22">
        <f>'Evaluator 6'!D9</f>
        <v>27</v>
      </c>
      <c r="L12" s="19">
        <f t="shared" si="1"/>
        <v>27</v>
      </c>
      <c r="M12" s="28">
        <f t="shared" si="2"/>
        <v>1</v>
      </c>
      <c r="O12" s="23">
        <f t="shared" si="3"/>
        <v>73.5</v>
      </c>
      <c r="P12" s="28">
        <f t="shared" si="4"/>
        <v>5</v>
      </c>
    </row>
    <row r="13" spans="1:16" x14ac:dyDescent="0.2">
      <c r="A13" s="25" t="str">
        <f>'Evaluator 6'!A10:D10</f>
        <v>Outreach Strategies</v>
      </c>
      <c r="B13" s="17">
        <f>'Evaluator 1'!G10</f>
        <v>42</v>
      </c>
      <c r="C13" s="17">
        <f>'Evaluator 2'!G10</f>
        <v>42</v>
      </c>
      <c r="D13" s="17">
        <f>'Evaluator 3'!G10</f>
        <v>63.599999999999994</v>
      </c>
      <c r="E13" s="17">
        <f>'Evaluator 4'!G10</f>
        <v>48</v>
      </c>
      <c r="F13" s="17">
        <f>'Evaluator 5'!G10</f>
        <v>56</v>
      </c>
      <c r="G13" s="18">
        <f>'Evaluator 6'!G10</f>
        <v>49</v>
      </c>
      <c r="H13" s="19">
        <f t="shared" si="5"/>
        <v>50.1</v>
      </c>
      <c r="I13" s="28">
        <f t="shared" si="0"/>
        <v>5</v>
      </c>
      <c r="K13" s="22">
        <f>'Evaluator 6'!D10</f>
        <v>21</v>
      </c>
      <c r="L13" s="19">
        <f t="shared" si="1"/>
        <v>21</v>
      </c>
      <c r="M13" s="28">
        <f t="shared" si="2"/>
        <v>6</v>
      </c>
      <c r="O13" s="23">
        <f t="shared" si="3"/>
        <v>71.099999999999994</v>
      </c>
      <c r="P13" s="28">
        <f t="shared" si="4"/>
        <v>6</v>
      </c>
    </row>
    <row r="14" spans="1:16" s="36" customFormat="1" x14ac:dyDescent="0.2">
      <c r="A14" s="31" t="str">
        <f>'Evaluator 6'!A11:D11</f>
        <v>TVP Communications</v>
      </c>
      <c r="B14" s="32">
        <f>'Evaluator 1'!G11</f>
        <v>65.800000000000011</v>
      </c>
      <c r="C14" s="32">
        <f>'Evaluator 2'!G11</f>
        <v>56</v>
      </c>
      <c r="D14" s="32">
        <f>'Evaluator 3'!G11</f>
        <v>63</v>
      </c>
      <c r="E14" s="32">
        <f>'Evaluator 4'!G11</f>
        <v>42</v>
      </c>
      <c r="F14" s="32">
        <f>'Evaluator 5'!G11</f>
        <v>62</v>
      </c>
      <c r="G14" s="33">
        <f>'Evaluator 6'!G11</f>
        <v>65.800000000000011</v>
      </c>
      <c r="H14" s="34">
        <f t="shared" si="5"/>
        <v>59.1</v>
      </c>
      <c r="I14" s="35">
        <f t="shared" si="0"/>
        <v>1</v>
      </c>
      <c r="K14" s="37">
        <f>'Evaluator 6'!D11</f>
        <v>26.400000000000002</v>
      </c>
      <c r="L14" s="34">
        <f t="shared" si="1"/>
        <v>26.400000000000002</v>
      </c>
      <c r="M14" s="35">
        <f t="shared" si="2"/>
        <v>3</v>
      </c>
      <c r="O14" s="38">
        <f t="shared" si="3"/>
        <v>85.5</v>
      </c>
      <c r="P14" s="35">
        <f t="shared" si="4"/>
        <v>1</v>
      </c>
    </row>
    <row r="32" spans="1:1" x14ac:dyDescent="0.2">
      <c r="A32" s="26" t="s">
        <v>21</v>
      </c>
    </row>
    <row r="33" spans="1:1" x14ac:dyDescent="0.2">
      <c r="A33" s="26"/>
    </row>
  </sheetData>
  <mergeCells count="4">
    <mergeCell ref="O5:P5"/>
    <mergeCell ref="H5:I5"/>
    <mergeCell ref="L5:M5"/>
    <mergeCell ref="A3:I3"/>
  </mergeCells>
  <phoneticPr fontId="41" type="noConversion"/>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4ED0E-42A4-434E-84BC-4F9E6669733C}">
  <dimension ref="A1:J51"/>
  <sheetViews>
    <sheetView tabSelected="1" workbookViewId="0">
      <selection activeCell="I35" sqref="I35"/>
    </sheetView>
  </sheetViews>
  <sheetFormatPr defaultRowHeight="12.75" x14ac:dyDescent="0.2"/>
  <cols>
    <col min="1" max="1" width="20.7109375" style="45" customWidth="1"/>
    <col min="2" max="10" width="9.5703125" style="45" customWidth="1"/>
    <col min="11" max="16384" width="9.140625" style="45"/>
  </cols>
  <sheetData>
    <row r="1" spans="1:10" ht="15.75" x14ac:dyDescent="0.25">
      <c r="A1" s="43" t="s">
        <v>32</v>
      </c>
      <c r="B1" s="43"/>
      <c r="C1" s="43"/>
      <c r="D1" s="43"/>
      <c r="E1" s="43"/>
      <c r="F1" s="43"/>
      <c r="G1" s="43"/>
      <c r="H1" s="43"/>
      <c r="I1" s="43"/>
      <c r="J1" s="44"/>
    </row>
    <row r="2" spans="1:10" ht="15.75" x14ac:dyDescent="0.25">
      <c r="A2" s="46" t="s">
        <v>30</v>
      </c>
      <c r="B2" s="46"/>
      <c r="C2" s="46"/>
      <c r="D2" s="46"/>
      <c r="E2" s="46"/>
      <c r="F2" s="46"/>
      <c r="G2" s="46"/>
      <c r="H2" s="46"/>
      <c r="I2" s="46"/>
      <c r="J2" s="47"/>
    </row>
    <row r="3" spans="1:10" x14ac:dyDescent="0.2">
      <c r="A3" s="48" t="s">
        <v>33</v>
      </c>
      <c r="B3" s="49"/>
      <c r="C3" s="49"/>
      <c r="D3" s="49"/>
    </row>
    <row r="4" spans="1:10" ht="15" customHeight="1" x14ac:dyDescent="0.2">
      <c r="A4" s="48" t="s">
        <v>34</v>
      </c>
      <c r="B4" s="50" t="s">
        <v>35</v>
      </c>
      <c r="C4" s="50"/>
      <c r="D4" s="50"/>
      <c r="E4" s="51"/>
    </row>
    <row r="5" spans="1:10" ht="15" x14ac:dyDescent="0.25">
      <c r="A5" s="52" t="s">
        <v>36</v>
      </c>
      <c r="B5" s="52"/>
      <c r="C5" s="53"/>
      <c r="D5" s="53"/>
      <c r="E5" s="53"/>
      <c r="F5" s="53"/>
      <c r="G5" s="53"/>
    </row>
    <row r="6" spans="1:10" ht="13.5" thickBot="1" x14ac:dyDescent="0.25">
      <c r="A6" s="54"/>
      <c r="B6" s="55" t="s">
        <v>37</v>
      </c>
      <c r="C6" s="55"/>
      <c r="D6" s="55"/>
      <c r="E6" s="55"/>
      <c r="F6" s="55"/>
      <c r="G6" s="55"/>
      <c r="H6" s="55"/>
      <c r="I6" s="55"/>
    </row>
    <row r="7" spans="1:10" ht="15" x14ac:dyDescent="0.25">
      <c r="B7" s="56"/>
    </row>
    <row r="8" spans="1:10" ht="15" x14ac:dyDescent="0.25">
      <c r="B8" s="56"/>
    </row>
    <row r="9" spans="1:10" ht="15" x14ac:dyDescent="0.25">
      <c r="B9" s="56"/>
    </row>
    <row r="10" spans="1:10" ht="15" customHeight="1" x14ac:dyDescent="0.2"/>
    <row r="11" spans="1:10" ht="13.5" thickBot="1" x14ac:dyDescent="0.25"/>
    <row r="12" spans="1:10" s="57" customFormat="1" ht="13.5" thickBot="1" x14ac:dyDescent="0.25">
      <c r="B12" s="58" t="s">
        <v>38</v>
      </c>
      <c r="C12" s="59"/>
      <c r="D12" s="60"/>
      <c r="E12" s="58" t="s">
        <v>39</v>
      </c>
      <c r="F12" s="59"/>
      <c r="G12" s="60"/>
      <c r="H12" s="58" t="s">
        <v>40</v>
      </c>
      <c r="I12" s="59"/>
      <c r="J12" s="60"/>
    </row>
    <row r="13" spans="1:10" s="57" customFormat="1" ht="112.5" customHeight="1" x14ac:dyDescent="0.2">
      <c r="B13" s="61" t="s">
        <v>46</v>
      </c>
      <c r="C13" s="62"/>
      <c r="D13" s="63"/>
      <c r="E13" s="64" t="s">
        <v>41</v>
      </c>
      <c r="F13" s="62"/>
      <c r="G13" s="63"/>
      <c r="H13" s="64" t="s">
        <v>42</v>
      </c>
      <c r="I13" s="62"/>
      <c r="J13" s="63"/>
    </row>
    <row r="14" spans="1:10" s="69" customFormat="1" ht="11.25" x14ac:dyDescent="0.2">
      <c r="A14" s="65"/>
      <c r="B14" s="66" t="s">
        <v>43</v>
      </c>
      <c r="C14" s="67"/>
      <c r="D14" s="68"/>
      <c r="E14" s="66" t="s">
        <v>43</v>
      </c>
      <c r="F14" s="67"/>
      <c r="G14" s="68"/>
      <c r="H14" s="66" t="s">
        <v>43</v>
      </c>
      <c r="I14" s="67"/>
      <c r="J14" s="68"/>
    </row>
    <row r="15" spans="1:10" s="69" customFormat="1" x14ac:dyDescent="0.2">
      <c r="A15" s="70" t="s">
        <v>22</v>
      </c>
      <c r="B15" s="71"/>
      <c r="C15" s="72"/>
      <c r="D15" s="73"/>
      <c r="E15" s="71"/>
      <c r="F15" s="72"/>
      <c r="G15" s="73"/>
      <c r="H15" s="71"/>
      <c r="I15" s="72"/>
      <c r="J15" s="73"/>
    </row>
    <row r="16" spans="1:10" s="69" customFormat="1" x14ac:dyDescent="0.2">
      <c r="A16" s="74" t="s">
        <v>23</v>
      </c>
      <c r="B16" s="75"/>
      <c r="C16" s="76"/>
      <c r="D16" s="77"/>
      <c r="E16" s="75"/>
      <c r="F16" s="76"/>
      <c r="G16" s="77"/>
      <c r="H16" s="75"/>
      <c r="I16" s="76"/>
      <c r="J16" s="77"/>
    </row>
    <row r="17" spans="1:10" s="69" customFormat="1" x14ac:dyDescent="0.2">
      <c r="A17" s="74" t="s">
        <v>24</v>
      </c>
      <c r="B17" s="75"/>
      <c r="C17" s="76"/>
      <c r="D17" s="77"/>
      <c r="E17" s="75"/>
      <c r="F17" s="76"/>
      <c r="G17" s="77"/>
      <c r="H17" s="75"/>
      <c r="I17" s="76"/>
      <c r="J17" s="77"/>
    </row>
    <row r="18" spans="1:10" s="69" customFormat="1" x14ac:dyDescent="0.2">
      <c r="A18" s="74" t="s">
        <v>25</v>
      </c>
      <c r="B18" s="75"/>
      <c r="C18" s="76"/>
      <c r="D18" s="77"/>
      <c r="E18" s="75"/>
      <c r="F18" s="76"/>
      <c r="G18" s="77"/>
      <c r="H18" s="75"/>
      <c r="I18" s="76"/>
      <c r="J18" s="77"/>
    </row>
    <row r="19" spans="1:10" s="69" customFormat="1" x14ac:dyDescent="0.2">
      <c r="A19" s="74" t="s">
        <v>26</v>
      </c>
      <c r="B19" s="75"/>
      <c r="C19" s="76"/>
      <c r="D19" s="77"/>
      <c r="E19" s="75"/>
      <c r="F19" s="76"/>
      <c r="G19" s="77"/>
      <c r="H19" s="75"/>
      <c r="I19" s="76"/>
      <c r="J19" s="77"/>
    </row>
    <row r="20" spans="1:10" s="69" customFormat="1" x14ac:dyDescent="0.2">
      <c r="A20" s="74" t="s">
        <v>27</v>
      </c>
      <c r="B20" s="75"/>
      <c r="C20" s="76"/>
      <c r="D20" s="77"/>
      <c r="E20" s="75"/>
      <c r="F20" s="76"/>
      <c r="G20" s="77"/>
      <c r="H20" s="75"/>
      <c r="I20" s="76"/>
      <c r="J20" s="77"/>
    </row>
    <row r="21" spans="1:10" s="69" customFormat="1" x14ac:dyDescent="0.2">
      <c r="A21" s="74" t="s">
        <v>28</v>
      </c>
      <c r="B21" s="75"/>
      <c r="C21" s="76"/>
      <c r="D21" s="77"/>
      <c r="E21" s="75"/>
      <c r="F21" s="76"/>
      <c r="G21" s="77"/>
      <c r="H21" s="75"/>
      <c r="I21" s="76"/>
      <c r="J21" s="77"/>
    </row>
    <row r="22" spans="1:10" s="69" customFormat="1" x14ac:dyDescent="0.2">
      <c r="A22" s="74" t="s">
        <v>29</v>
      </c>
      <c r="B22" s="75"/>
      <c r="C22" s="76"/>
      <c r="D22" s="77"/>
      <c r="E22" s="75"/>
      <c r="F22" s="76"/>
      <c r="G22" s="77"/>
      <c r="H22" s="75"/>
      <c r="I22" s="76"/>
      <c r="J22" s="77"/>
    </row>
    <row r="23" spans="1:10" s="79" customFormat="1" ht="7.5" customHeight="1" x14ac:dyDescent="0.2">
      <c r="A23" s="78"/>
      <c r="B23" s="78"/>
      <c r="C23" s="78"/>
      <c r="D23" s="78"/>
      <c r="E23" s="78"/>
      <c r="F23" s="78"/>
      <c r="G23" s="78"/>
      <c r="H23" s="78"/>
      <c r="I23" s="78"/>
      <c r="J23" s="78"/>
    </row>
    <row r="24" spans="1:10" s="80" customFormat="1" ht="6.75" customHeight="1" x14ac:dyDescent="0.2"/>
    <row r="26" spans="1:10" x14ac:dyDescent="0.2">
      <c r="A26" s="81"/>
      <c r="G26" s="82"/>
      <c r="H26" s="82"/>
    </row>
    <row r="27" spans="1:10" x14ac:dyDescent="0.2">
      <c r="A27" s="83" t="s">
        <v>44</v>
      </c>
      <c r="G27" s="82"/>
      <c r="H27" s="82"/>
      <c r="I27" s="82"/>
      <c r="J27" s="82"/>
    </row>
    <row r="28" spans="1:10" x14ac:dyDescent="0.2">
      <c r="A28" s="84"/>
      <c r="B28" s="84"/>
      <c r="C28" s="84"/>
      <c r="G28" s="82"/>
      <c r="H28" s="82"/>
      <c r="I28" s="82"/>
      <c r="J28" s="82"/>
    </row>
    <row r="29" spans="1:10" x14ac:dyDescent="0.2">
      <c r="A29" s="84"/>
      <c r="B29" s="84"/>
      <c r="C29" s="84"/>
      <c r="G29" s="82"/>
      <c r="H29" s="82"/>
      <c r="I29" s="82"/>
      <c r="J29" s="82"/>
    </row>
    <row r="30" spans="1:10" x14ac:dyDescent="0.2">
      <c r="A30" s="84"/>
      <c r="B30" s="84"/>
      <c r="C30" s="84"/>
      <c r="G30" s="82"/>
      <c r="H30" s="82"/>
      <c r="I30" s="82"/>
      <c r="J30" s="82"/>
    </row>
    <row r="31" spans="1:10" x14ac:dyDescent="0.2">
      <c r="A31" s="84"/>
      <c r="B31" s="84"/>
      <c r="C31" s="84"/>
      <c r="G31" s="82"/>
      <c r="H31" s="82"/>
      <c r="I31" s="82"/>
      <c r="J31" s="82"/>
    </row>
    <row r="32" spans="1:10" x14ac:dyDescent="0.2">
      <c r="A32" s="84"/>
      <c r="B32" s="84"/>
      <c r="C32" s="84"/>
      <c r="G32" s="82"/>
      <c r="H32" s="82"/>
      <c r="I32" s="82"/>
      <c r="J32" s="82"/>
    </row>
    <row r="33" spans="9:10" x14ac:dyDescent="0.2">
      <c r="I33" s="82"/>
      <c r="J33" s="82"/>
    </row>
    <row r="34" spans="9:10" x14ac:dyDescent="0.2">
      <c r="I34" s="82"/>
      <c r="J34" s="82"/>
    </row>
    <row r="51" spans="1:1" x14ac:dyDescent="0.2">
      <c r="A51" s="85" t="s">
        <v>45</v>
      </c>
    </row>
  </sheetData>
  <mergeCells count="39">
    <mergeCell ref="B22:D22"/>
    <mergeCell ref="E22:G22"/>
    <mergeCell ref="H22:J22"/>
    <mergeCell ref="B20:D20"/>
    <mergeCell ref="E20:G20"/>
    <mergeCell ref="H20:J20"/>
    <mergeCell ref="B21:D21"/>
    <mergeCell ref="E21:G21"/>
    <mergeCell ref="H21:J21"/>
    <mergeCell ref="B18:D18"/>
    <mergeCell ref="E18:G18"/>
    <mergeCell ref="H18:J18"/>
    <mergeCell ref="B19:D19"/>
    <mergeCell ref="E19:G19"/>
    <mergeCell ref="H19:J19"/>
    <mergeCell ref="B16:D16"/>
    <mergeCell ref="E16:G16"/>
    <mergeCell ref="H16:J16"/>
    <mergeCell ref="B17:D17"/>
    <mergeCell ref="E17:G17"/>
    <mergeCell ref="H17:J17"/>
    <mergeCell ref="B14:D14"/>
    <mergeCell ref="E14:G14"/>
    <mergeCell ref="H14:J14"/>
    <mergeCell ref="B15:D15"/>
    <mergeCell ref="E15:G15"/>
    <mergeCell ref="H15:J15"/>
    <mergeCell ref="B12:D12"/>
    <mergeCell ref="E12:G12"/>
    <mergeCell ref="H12:J12"/>
    <mergeCell ref="B13:D13"/>
    <mergeCell ref="E13:G13"/>
    <mergeCell ref="H13:J13"/>
    <mergeCell ref="A1:I1"/>
    <mergeCell ref="A2:I2"/>
    <mergeCell ref="B3:D3"/>
    <mergeCell ref="B4:D4"/>
    <mergeCell ref="A5:B5"/>
    <mergeCell ref="B6:I6"/>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2024-08-07T15:07:38Z</dcterms:modified>
</cp:coreProperties>
</file>