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35 Media Agency Partner - ROCHE\"/>
    </mc:Choice>
  </mc:AlternateContent>
  <xr:revisionPtr revIDLastSave="0" documentId="13_ncr:1_{9F9BEE78-3A84-42B2-9709-87FEEDBB6081}" xr6:coauthVersionLast="47" xr6:coauthVersionMax="47" xr10:uidLastSave="{00000000-0000-0000-0000-000000000000}"/>
  <bookViews>
    <workbookView xWindow="28680" yWindow="-120" windowWidth="29040" windowHeight="15840" activeTab="5" xr2:uid="{00000000-000D-0000-FFFF-FFFF00000000}"/>
  </bookViews>
  <sheets>
    <sheet name="Evaluator 1" sheetId="2" r:id="rId1"/>
    <sheet name="Evaluator 2" sheetId="3" r:id="rId2"/>
    <sheet name="Evaluator 3" sheetId="5" r:id="rId3"/>
    <sheet name="Evaluator 4" sheetId="9" r:id="rId4"/>
    <sheet name="Evaluator 5" sheetId="10" r:id="rId5"/>
    <sheet name="Summary" sheetId="1" r:id="rId6"/>
    <sheet name="Evaluation"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6" i="2"/>
  <c r="H7" i="2"/>
  <c r="H8" i="2"/>
  <c r="H9" i="2"/>
  <c r="H10" i="2"/>
  <c r="H11" i="2"/>
  <c r="H12" i="2"/>
  <c r="H13" i="2"/>
  <c r="H4" i="2"/>
  <c r="J8" i="1" l="1"/>
  <c r="K8" i="1" s="1"/>
  <c r="J9" i="1"/>
  <c r="K9" i="1" s="1"/>
  <c r="J10" i="1"/>
  <c r="K10" i="1" s="1"/>
  <c r="J11" i="1"/>
  <c r="J12" i="1"/>
  <c r="J13" i="1"/>
  <c r="J14" i="1"/>
  <c r="K14" i="1" s="1"/>
  <c r="J15" i="1"/>
  <c r="K15" i="1" s="1"/>
  <c r="J16" i="1"/>
  <c r="K16" i="1" s="1"/>
  <c r="J7" i="1"/>
  <c r="K7" i="1" s="1"/>
  <c r="C8" i="1"/>
  <c r="D8" i="1"/>
  <c r="F9" i="1"/>
  <c r="E10" i="1"/>
  <c r="C12" i="1"/>
  <c r="E12" i="1"/>
  <c r="C13" i="1"/>
  <c r="B14" i="1"/>
  <c r="D14" i="1"/>
  <c r="E14" i="1"/>
  <c r="F14" i="1"/>
  <c r="D15" i="1"/>
  <c r="E16" i="1"/>
  <c r="D7" i="1"/>
  <c r="H13" i="10"/>
  <c r="F16" i="1" s="1"/>
  <c r="H12" i="10"/>
  <c r="F15" i="1" s="1"/>
  <c r="H11" i="10"/>
  <c r="H10" i="10"/>
  <c r="F13" i="1" s="1"/>
  <c r="H9" i="10"/>
  <c r="F12" i="1" s="1"/>
  <c r="H8" i="10"/>
  <c r="F11" i="1" s="1"/>
  <c r="H7" i="10"/>
  <c r="F10" i="1" s="1"/>
  <c r="H6" i="10"/>
  <c r="H5" i="10"/>
  <c r="F8" i="1" s="1"/>
  <c r="H4" i="10"/>
  <c r="F7" i="1" s="1"/>
  <c r="H13" i="9"/>
  <c r="H12" i="9"/>
  <c r="E15" i="1" s="1"/>
  <c r="H11" i="9"/>
  <c r="H10" i="9"/>
  <c r="E13" i="1" s="1"/>
  <c r="H9" i="9"/>
  <c r="H8" i="9"/>
  <c r="E11" i="1" s="1"/>
  <c r="H7" i="9"/>
  <c r="H6" i="9"/>
  <c r="E9" i="1" s="1"/>
  <c r="H5" i="9"/>
  <c r="E8" i="1" s="1"/>
  <c r="H4" i="9"/>
  <c r="E7" i="1" s="1"/>
  <c r="H13" i="5"/>
  <c r="D16" i="1" s="1"/>
  <c r="H12" i="5"/>
  <c r="H11" i="5"/>
  <c r="H10" i="5"/>
  <c r="D13" i="1" s="1"/>
  <c r="H9" i="5"/>
  <c r="D12" i="1" s="1"/>
  <c r="H8" i="5"/>
  <c r="D11" i="1" s="1"/>
  <c r="H7" i="5"/>
  <c r="D10" i="1" s="1"/>
  <c r="H6" i="5"/>
  <c r="D9" i="1" s="1"/>
  <c r="H5" i="5"/>
  <c r="H4" i="5"/>
  <c r="H13" i="3"/>
  <c r="C16" i="1" s="1"/>
  <c r="H12" i="3"/>
  <c r="C15" i="1" s="1"/>
  <c r="H11" i="3"/>
  <c r="C14" i="1" s="1"/>
  <c r="H10" i="3"/>
  <c r="H9" i="3"/>
  <c r="H8" i="3"/>
  <c r="C11" i="1" s="1"/>
  <c r="H7" i="3"/>
  <c r="C10" i="1" s="1"/>
  <c r="H6" i="3"/>
  <c r="C9" i="1" s="1"/>
  <c r="H5" i="3"/>
  <c r="H4" i="3"/>
  <c r="C7" i="1" s="1"/>
  <c r="B15" i="1"/>
  <c r="B16" i="1"/>
  <c r="K11" i="1"/>
  <c r="K12" i="1"/>
  <c r="K13" i="1"/>
  <c r="L13" i="1" s="1"/>
  <c r="L9" i="1" l="1"/>
  <c r="L12" i="1"/>
  <c r="L7" i="1"/>
  <c r="L8" i="1"/>
  <c r="L10" i="1"/>
  <c r="L14" i="1"/>
  <c r="L16" i="1"/>
  <c r="L11" i="1"/>
  <c r="L15" i="1"/>
  <c r="G15" i="1"/>
  <c r="G14" i="1"/>
  <c r="G16" i="1"/>
  <c r="B8" i="1"/>
  <c r="B9" i="1"/>
  <c r="B7" i="1"/>
  <c r="N14" i="1" l="1"/>
  <c r="N15" i="1"/>
  <c r="B11" i="1"/>
  <c r="G11" i="1" s="1"/>
  <c r="N16" i="1"/>
  <c r="B13" i="1"/>
  <c r="G13" i="1" s="1"/>
  <c r="B12" i="1"/>
  <c r="G12" i="1" s="1"/>
  <c r="B10" i="1"/>
  <c r="G10" i="1" s="1"/>
  <c r="G7" i="1"/>
  <c r="G9" i="1"/>
  <c r="G8" i="1"/>
  <c r="H15" i="1" l="1"/>
  <c r="N11" i="1"/>
  <c r="H11" i="1"/>
  <c r="N10" i="1"/>
  <c r="H10" i="1"/>
  <c r="H14" i="1"/>
  <c r="H16" i="1"/>
  <c r="N13" i="1"/>
  <c r="H13" i="1"/>
  <c r="N8" i="1"/>
  <c r="H8" i="1"/>
  <c r="N12" i="1"/>
  <c r="H12" i="1"/>
  <c r="N9" i="1"/>
  <c r="H9" i="1"/>
  <c r="H7" i="1"/>
  <c r="N7" i="1"/>
  <c r="O9" i="1" l="1"/>
  <c r="O8" i="1"/>
  <c r="O11" i="1"/>
  <c r="O7" i="1"/>
  <c r="O15" i="1"/>
  <c r="O14" i="1"/>
  <c r="O12" i="1"/>
  <c r="O16" i="1"/>
  <c r="O13" i="1"/>
  <c r="O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<sst xmlns="http://schemas.openxmlformats.org/spreadsheetml/2006/main" count="142" uniqueCount="49">
  <si>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</si>
  <si>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</si>
  <si>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</si>
  <si>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</si>
  <si>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</si>
  <si>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</si>
  <si>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</si>
  <si>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</si>
  <si>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</si>
  <si>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</si>
  <si>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</si>
  <si>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</si>
  <si>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</si>
  <si>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</si>
  <si>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</si>
  <si>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</si>
  <si>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</si>
  <si>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</si>
  <si>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</si>
  <si>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</si>
  <si>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</si>
  <si>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 xml:space="preserve">RFP730-24035 Media Agency Partner </t>
  </si>
  <si>
    <t>Accenture</t>
  </si>
  <si>
    <t>Aletheia</t>
  </si>
  <si>
    <t>AvailMedia</t>
  </si>
  <si>
    <t>EducationDynamics</t>
  </si>
  <si>
    <t>Helen Thompson Media</t>
  </si>
  <si>
    <t>Langrand</t>
  </si>
  <si>
    <t>Outreach Strategists</t>
  </si>
  <si>
    <t>SimpsonScarborough</t>
  </si>
  <si>
    <t>Steel Advertising</t>
  </si>
  <si>
    <t>VisionPoint</t>
  </si>
  <si>
    <t>Only PM evaluates cost</t>
  </si>
  <si>
    <t>Updated: 10/19</t>
  </si>
  <si>
    <t>Points (1-5)</t>
  </si>
  <si>
    <t>Criteria 4 Responsive and timely execution of media plans, services, analysis, and reporting.</t>
  </si>
  <si>
    <t>Criteria 3 References &amp; examples of past work for clients similar to the University of Houston.</t>
  </si>
  <si>
    <t>Criteria 2 Media insight, analysis, planning, buying, and reporting services that meet the University of Houston’s needs.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</si>
  <si>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</si>
  <si>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</si>
  <si>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</si>
  <si>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</si>
  <si>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</si>
  <si>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</si>
  <si>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per email instructions</t>
  </si>
  <si>
    <t>Evaluation Due Date</t>
  </si>
  <si>
    <t>Evaluator Name</t>
  </si>
  <si>
    <t xml:space="preserve">University of Houston Evaluation Matrix </t>
  </si>
  <si>
    <r>
      <rPr>
        <sz val="8"/>
        <rFont val="Arial"/>
        <family val="2"/>
      </rPr>
      <t xml:space="preserve">Criteria 1 Total cost.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</si>
</sst>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9"/>
      <name val="Arial"/>
      <family val="2"/>
    </font>
    <font>
      <b/>
      <sz val="10"/>
      <name val="Arial"/>
      <family val="2"/>
    </font>
    <font>
      <sz val="10"/>
      <color theme="1"/>
      <name val="Arial"/>
      <family val="2"/>
    </font>
    <font>
      <b/>
      <sz val="10"/>
      <color rgb="FF000000"/>
      <name val="Arial"/>
      <family val="2"/>
    </font>
    <font>
      <b/>
      <sz val="10"/>
      <color rgb="FFFF0000"/>
      <name val="Arial"/>
      <family val="2"/>
    </font>
    <font>
      <b/>
      <sz val="8"/>
      <name val="Arial"/>
      <family val="2"/>
    </font>
    <font>
      <b/>
      <sz val="8"/>
      <color rgb="FFFF000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47" fillId="0" borderId="0" applyNumberFormat="0" applyFill="0" applyBorder="0" applyAlignment="0" applyProtection="0"/>
  </cellStyleXfs>
  <cellXfs count="77">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6" borderId="0" xfId="0" applyFont="1" applyFill="1"/>
    <xf numFmtId="0" fontId="38" fillId="26" borderId="0" xfId="0" applyFont="1" applyFill="1"/>
    <xf numFmtId="0" fontId="11" fillId="26" borderId="0" xfId="0" applyFont="1" applyFill="1"/>
    <xf numFmtId="0" fontId="12" fillId="26" borderId="0" xfId="0" applyFont="1" applyFill="1"/>
    <xf numFmtId="0" fontId="11" fillId="26" borderId="0" xfId="0" applyFont="1" applyFill="1" applyAlignment="1">
      <alignment horizontal="center" vertical="center"/>
    </xf>
    <xf numFmtId="0" fontId="39" fillId="26" borderId="0" xfId="0" applyFont="1" applyFill="1"/>
    <xf numFmtId="0" fontId="40" fillId="0" borderId="0" xfId="0" applyFont="1"/>
    <xf numFmtId="0" fontId="41" fillId="0" borderId="0" xfId="0" applyFont="1"/>
    <xf numFmtId="0" fontId="13" fillId="0" borderId="0" xfId="0" applyFont="1" applyAlignment="1">
      <alignment wrapText="1"/>
    </xf>
    <xf numFmtId="0" fontId="34" fillId="0" borderId="10" xfId="47" applyFont="1" applyBorder="1" applyAlignment="1">
      <alignment horizontal="right"/>
    </xf>
    <xf numFmtId="0" fontId="11" fillId="26" borderId="11" xfId="0" applyFont="1" applyFill="1" applyBorder="1" applyAlignment="1">
      <alignment horizontal="left"/>
    </xf>
    <xf numFmtId="4" fontId="12" fillId="26" borderId="11" xfId="0" applyNumberFormat="1" applyFont="1" applyFill="1" applyBorder="1" applyAlignment="1">
      <alignment horizontal="right"/>
    </xf>
    <xf numFmtId="4" fontId="11" fillId="26" borderId="11" xfId="0" applyNumberFormat="1" applyFont="1" applyFill="1" applyBorder="1" applyAlignment="1">
      <alignment horizontal="right"/>
    </xf>
    <xf numFmtId="0" fontId="33" fillId="25" borderId="11" xfId="0" applyFont="1" applyFill="1" applyBorder="1" applyAlignment="1">
      <alignment horizontal="right"/>
    </xf>
    <xf numFmtId="0" fontId="12" fillId="26" borderId="11" xfId="0" applyFont="1" applyFill="1" applyBorder="1"/>
    <xf numFmtId="0" fontId="12" fillId="26" borderId="11" xfId="0" applyFont="1" applyFill="1" applyBorder="1" applyAlignment="1">
      <alignment horizontal="right"/>
    </xf>
    <xf numFmtId="0" fontId="11" fillId="26" borderId="11" xfId="0" applyFont="1" applyFill="1" applyBorder="1" applyAlignment="1">
      <alignment horizontal="left" vertical="center"/>
    </xf>
    <xf numFmtId="0" fontId="11" fillId="26" borderId="11" xfId="0" applyFont="1" applyFill="1" applyBorder="1" applyAlignment="1">
      <alignment horizontal="right" textRotation="90" wrapText="1"/>
    </xf>
    <xf numFmtId="0" fontId="32" fillId="25" borderId="11" xfId="0" applyFont="1" applyFill="1" applyBorder="1" applyAlignment="1">
      <alignment horizontal="right" textRotation="90"/>
    </xf>
    <xf numFmtId="0" fontId="11" fillId="26" borderId="11" xfId="0" applyFont="1" applyFill="1" applyBorder="1" applyAlignment="1">
      <alignment horizontal="center" vertical="center"/>
    </xf>
    <xf numFmtId="4" fontId="11" fillId="26" borderId="11" xfId="0" applyNumberFormat="1" applyFont="1" applyFill="1" applyBorder="1"/>
    <xf numFmtId="0" fontId="11" fillId="24" borderId="11" xfId="0" applyFont="1" applyFill="1" applyBorder="1" applyAlignment="1">
      <alignment horizontal="left"/>
    </xf>
    <xf numFmtId="4" fontId="12" fillId="24" borderId="11" xfId="0" applyNumberFormat="1" applyFont="1" applyFill="1" applyBorder="1" applyAlignment="1">
      <alignment horizontal="right"/>
    </xf>
    <xf numFmtId="0" fontId="33" fillId="24" borderId="11" xfId="0" applyFont="1" applyFill="1" applyBorder="1" applyAlignment="1">
      <alignment horizontal="right"/>
    </xf>
    <xf numFmtId="0" fontId="12" fillId="24" borderId="11" xfId="0" applyFont="1" applyFill="1" applyBorder="1"/>
    <xf numFmtId="0" fontId="12" fillId="24" borderId="11" xfId="0" applyFont="1" applyFill="1" applyBorder="1" applyAlignment="1">
      <alignment horizontal="right"/>
    </xf>
    <xf numFmtId="4" fontId="11" fillId="24" borderId="11" xfId="0" applyNumberFormat="1" applyFont="1" applyFill="1" applyBorder="1"/>
    <xf numFmtId="0" fontId="12" fillId="24" borderId="0" xfId="0" applyFont="1" applyFill="1"/>
    <xf numFmtId="4" fontId="11" fillId="24" borderId="11" xfId="0" applyNumberFormat="1" applyFont="1" applyFill="1" applyBorder="1" applyAlignment="1">
      <alignment horizontal="right"/>
    </xf>
    <xf numFmtId="0" fontId="35" fillId="0" borderId="10" xfId="47" applyFont="1" applyBorder="1" applyAlignment="1">
      <alignment horizontal="left"/>
    </xf>
    <xf numFmtId="0" fontId="37" fillId="26" borderId="0" xfId="0" applyFont="1" applyFill="1" applyAlignment="1">
      <alignment horizontal="right"/>
    </xf>
    <xf numFmtId="0" fontId="37" fillId="0" borderId="0" xfId="0" applyFont="1" applyAlignment="1">
      <alignment horizontal="left"/>
    </xf>
    <xf numFmtId="0" fontId="13" fillId="26" borderId="0" xfId="97" applyFill="1"/>
    <xf numFmtId="0" fontId="39" fillId="26" borderId="0" xfId="97" applyFont="1" applyFill="1"/>
    <xf numFmtId="0" fontId="13" fillId="26" borderId="0" xfId="97" applyFill="1" applyAlignment="1">
      <alignment wrapText="1"/>
    </xf>
    <xf numFmtId="0" fontId="34" fillId="26" borderId="0" xfId="97" applyFont="1" applyFill="1"/>
    <xf numFmtId="0" fontId="43" fillId="0" borderId="0" xfId="98" applyFont="1" applyAlignment="1">
      <alignment horizontal="left"/>
    </xf>
    <xf numFmtId="0" fontId="44" fillId="26" borderId="0" xfId="97" applyFont="1" applyFill="1"/>
    <xf numFmtId="0" fontId="13" fillId="26" borderId="10" xfId="97" applyFill="1" applyBorder="1"/>
    <xf numFmtId="0" fontId="13" fillId="27" borderId="12" xfId="97" applyFill="1" applyBorder="1"/>
    <xf numFmtId="0" fontId="13" fillId="27" borderId="0" xfId="97" applyFill="1"/>
    <xf numFmtId="0" fontId="45" fillId="26" borderId="0" xfId="97" applyFont="1" applyFill="1" applyAlignment="1">
      <alignment horizontal="center" wrapText="1"/>
    </xf>
    <xf numFmtId="0" fontId="13" fillId="28" borderId="11" xfId="97" applyFill="1" applyBorder="1" applyAlignment="1" applyProtection="1">
      <alignment horizontal="center"/>
      <protection locked="0"/>
    </xf>
    <xf numFmtId="0" fontId="34" fillId="0" borderId="11" xfId="97" applyFont="1" applyBorder="1" applyAlignment="1">
      <alignment wrapText="1"/>
    </xf>
    <xf numFmtId="0" fontId="45" fillId="25" borderId="13" xfId="97" applyFont="1" applyFill="1" applyBorder="1" applyAlignment="1">
      <alignment horizontal="center" wrapText="1"/>
    </xf>
    <xf numFmtId="0" fontId="45" fillId="25" borderId="12" xfId="97" applyFont="1" applyFill="1" applyBorder="1" applyAlignment="1">
      <alignment horizontal="center" wrapText="1"/>
    </xf>
    <xf numFmtId="0" fontId="45" fillId="25" borderId="14" xfId="97" applyFont="1" applyFill="1" applyBorder="1" applyAlignment="1">
      <alignment horizontal="center" wrapText="1"/>
    </xf>
    <xf numFmtId="0" fontId="45" fillId="26" borderId="0" xfId="97" applyFont="1" applyFill="1" applyAlignment="1">
      <alignment wrapText="1"/>
    </xf>
    <xf numFmtId="0" fontId="13" fillId="26" borderId="0" xfId="97" applyFill="1" applyAlignment="1">
      <alignment horizontal="center"/>
    </xf>
    <xf numFmtId="0" fontId="39" fillId="26" borderId="15" xfId="97" applyFont="1" applyFill="1" applyBorder="1" applyAlignment="1">
      <alignment horizontal="left" vertical="top" wrapText="1"/>
    </xf>
    <xf numFmtId="0" fontId="39" fillId="26" borderId="16" xfId="97" applyFont="1" applyFill="1" applyBorder="1" applyAlignment="1">
      <alignment horizontal="left" vertical="top" wrapText="1"/>
    </xf>
    <xf numFmtId="0" fontId="39" fillId="26" borderId="17" xfId="97" applyFont="1" applyFill="1" applyBorder="1" applyAlignment="1">
      <alignment horizontal="left" vertical="top" wrapText="1"/>
    </xf>
    <xf numFmtId="0" fontId="46" fillId="26" borderId="17" xfId="97" applyFont="1" applyFill="1" applyBorder="1" applyAlignment="1">
      <alignment horizontal="left" vertical="top" wrapText="1"/>
    </xf>
    <xf numFmtId="0" fontId="41" fillId="29" borderId="15" xfId="97" applyFont="1" applyFill="1" applyBorder="1" applyAlignment="1">
      <alignment horizontal="left"/>
    </xf>
    <xf numFmtId="0" fontId="41" fillId="29" borderId="16" xfId="97" applyFont="1" applyFill="1" applyBorder="1" applyAlignment="1">
      <alignment horizontal="left"/>
    </xf>
    <xf numFmtId="0" fontId="41" fillId="29" borderId="17" xfId="97" applyFont="1" applyFill="1" applyBorder="1" applyAlignment="1">
      <alignment horizontal="left"/>
    </xf>
    <xf numFmtId="0" fontId="47" fillId="26" borderId="0" xfId="99" applyFill="1"/>
    <xf numFmtId="0" fontId="34" fillId="26" borderId="0" xfId="97" applyFont="1" applyFill="1" applyAlignment="1">
      <alignment horizontal="left" wrapText="1"/>
    </xf>
    <xf numFmtId="0" fontId="13" fillId="28" borderId="18" xfId="97" applyFill="1" applyBorder="1" applyAlignment="1" applyProtection="1">
      <alignment horizontal="center" wrapText="1"/>
      <protection locked="0"/>
    </xf>
    <xf numFmtId="0" fontId="48" fillId="26" borderId="0" xfId="99" applyFont="1" applyFill="1" applyAlignment="1">
      <alignment wrapText="1"/>
    </xf>
    <xf numFmtId="0" fontId="48" fillId="26" borderId="0" xfId="99" applyFont="1" applyFill="1" applyAlignment="1">
      <alignment horizontal="left" wrapText="1"/>
    </xf>
    <xf numFmtId="0" fontId="42" fillId="26" borderId="0" xfId="98" applyFont="1" applyFill="1"/>
    <xf numFmtId="164" fontId="42" fillId="0" borderId="0" xfId="98" applyNumberFormat="1" applyFont="1" applyAlignment="1">
      <alignment horizontal="center"/>
    </xf>
    <xf numFmtId="0" fontId="49" fillId="26" borderId="0" xfId="98" applyFont="1" applyFill="1" applyAlignment="1">
      <alignment horizontal="left"/>
    </xf>
    <xf numFmtId="0" fontId="13" fillId="28" borderId="0" xfId="98" applyFont="1" applyFill="1" applyAlignment="1" applyProtection="1">
      <alignment horizontal="center"/>
      <protection locked="0"/>
    </xf>
    <xf numFmtId="0" fontId="12" fillId="26" borderId="0" xfId="97" applyFont="1" applyFill="1"/>
    <xf numFmtId="0" fontId="11" fillId="0" borderId="0" xfId="97" applyFont="1" applyAlignment="1">
      <alignment horizontal="left"/>
    </xf>
    <xf numFmtId="0" fontId="11" fillId="26" borderId="0" xfId="97" applyFont="1" applyFill="1" applyAlignment="1">
      <alignment wrapText="1"/>
    </xf>
    <xf numFmtId="0" fontId="11" fillId="26"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CC5BB564-6777-4A70-9C24-9CE01C6067EB}"/>
    <cellStyle name="Normal 6" xfId="98" xr:uid="{CE4955A9-6FEC-493D-B104-3ABC55F6F6CF}"/>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91ABC8A0-7DB1-484F-8ACB-E9D011C1C597}"/>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activeCell="D35" sqref="D35"/>
    </sheetView>
  </sheetViews>
  <sheetFormatPr defaultRowHeight="12.75" x14ac:dyDescent="0.2"/>
  <cols>
    <col min="1" max="3" width="9.42578125" customWidth="1"/>
    <col min="4" max="7" width="8.85546875" customWidth="1"/>
    <col min="8" max="8" width="9.42578125" customWidth="1"/>
  </cols>
  <sheetData>
    <row r="1" spans="1:8" ht="15.75" x14ac:dyDescent="0.25">
      <c r="A1" s="7" t="s">
        <v>0</v>
      </c>
      <c r="B1" s="3"/>
      <c r="C1" s="3"/>
      <c r="D1" s="3"/>
      <c r="E1" s="1"/>
      <c r="F1" s="1"/>
      <c r="G1" s="1"/>
      <c r="H1" s="1"/>
    </row>
    <row r="2" spans="1:8" ht="15.75" x14ac:dyDescent="0.25">
      <c r="A2" s="1"/>
    </row>
    <row r="3" spans="1:8" s="2" customFormat="1" x14ac:dyDescent="0.2">
      <c r="A3" s="37"/>
      <c r="B3" s="37"/>
      <c r="C3" s="37"/>
      <c r="D3" s="17" t="s">
        <v>7</v>
      </c>
      <c r="E3" s="17" t="s">
        <v>8</v>
      </c>
      <c r="F3" s="17" t="s">
        <v>9</v>
      </c>
      <c r="G3" s="17" t="s">
        <v>10</v>
      </c>
      <c r="H3" s="5" t="s">
        <v>11</v>
      </c>
    </row>
    <row r="4" spans="1:8" x14ac:dyDescent="0.2">
      <c r="A4" s="14" t="s">
        <v>22</v>
      </c>
      <c r="B4" s="4"/>
      <c r="C4" s="4"/>
      <c r="D4" s="4">
        <v>8.3999999999999986</v>
      </c>
      <c r="E4" s="4">
        <v>24</v>
      </c>
      <c r="F4" s="4">
        <v>10</v>
      </c>
      <c r="G4" s="4">
        <v>10</v>
      </c>
      <c r="H4" s="6">
        <f>SUM(E4:G4)</f>
        <v>44</v>
      </c>
    </row>
    <row r="5" spans="1:8" x14ac:dyDescent="0.2">
      <c r="A5" s="14" t="s">
        <v>23</v>
      </c>
      <c r="B5" s="4"/>
      <c r="C5" s="4"/>
      <c r="D5" s="4">
        <v>30</v>
      </c>
      <c r="E5" s="4">
        <v>20</v>
      </c>
      <c r="F5" s="4">
        <v>7</v>
      </c>
      <c r="G5" s="4">
        <v>3.4</v>
      </c>
      <c r="H5" s="6">
        <f t="shared" ref="H5:H13" si="0">SUM(E5:G5)</f>
        <v>30.4</v>
      </c>
    </row>
    <row r="6" spans="1:8" x14ac:dyDescent="0.2">
      <c r="A6" s="14" t="s">
        <v>24</v>
      </c>
      <c r="B6" s="4"/>
      <c r="C6" s="4"/>
      <c r="D6" s="4">
        <v>24</v>
      </c>
      <c r="E6" s="4">
        <v>34</v>
      </c>
      <c r="F6" s="4">
        <v>12</v>
      </c>
      <c r="G6" s="4">
        <v>9</v>
      </c>
      <c r="H6" s="6">
        <f t="shared" si="0"/>
        <v>55</v>
      </c>
    </row>
    <row r="7" spans="1:8" x14ac:dyDescent="0.2">
      <c r="A7" s="14" t="s">
        <v>25</v>
      </c>
      <c r="B7" s="4"/>
      <c r="C7" s="4"/>
      <c r="D7" s="4">
        <v>19.200000000000003</v>
      </c>
      <c r="E7" s="4">
        <v>28</v>
      </c>
      <c r="F7" s="4">
        <v>18</v>
      </c>
      <c r="G7" s="4">
        <v>6.5</v>
      </c>
      <c r="H7" s="6">
        <f t="shared" si="0"/>
        <v>52.5</v>
      </c>
    </row>
    <row r="8" spans="1:8" x14ac:dyDescent="0.2">
      <c r="A8" s="14" t="s">
        <v>26</v>
      </c>
      <c r="B8" s="4"/>
      <c r="C8" s="4"/>
      <c r="D8" s="4">
        <v>15</v>
      </c>
      <c r="E8" s="4">
        <v>24</v>
      </c>
      <c r="F8" s="4">
        <v>11</v>
      </c>
      <c r="G8" s="4">
        <v>6</v>
      </c>
      <c r="H8" s="6">
        <f t="shared" si="0"/>
        <v>41</v>
      </c>
    </row>
    <row r="9" spans="1:8" x14ac:dyDescent="0.2">
      <c r="A9" s="14" t="s">
        <v>27</v>
      </c>
      <c r="B9" s="4"/>
      <c r="C9" s="4"/>
      <c r="D9" s="4">
        <v>18</v>
      </c>
      <c r="E9" s="4">
        <v>36</v>
      </c>
      <c r="F9" s="4">
        <v>15</v>
      </c>
      <c r="G9" s="4">
        <v>6.5</v>
      </c>
      <c r="H9" s="6">
        <f t="shared" si="0"/>
        <v>57.5</v>
      </c>
    </row>
    <row r="10" spans="1:8" x14ac:dyDescent="0.2">
      <c r="A10" s="14" t="s">
        <v>28</v>
      </c>
      <c r="B10" s="4"/>
      <c r="C10" s="4"/>
      <c r="D10" s="4">
        <v>15</v>
      </c>
      <c r="E10" s="4">
        <v>26</v>
      </c>
      <c r="F10" s="4">
        <v>12</v>
      </c>
      <c r="G10" s="4">
        <v>4</v>
      </c>
      <c r="H10" s="6">
        <f t="shared" si="0"/>
        <v>42</v>
      </c>
    </row>
    <row r="11" spans="1:8" x14ac:dyDescent="0.2">
      <c r="A11" s="15" t="s">
        <v>29</v>
      </c>
      <c r="D11" s="4">
        <v>13.5</v>
      </c>
      <c r="E11" s="4">
        <v>40</v>
      </c>
      <c r="F11" s="4">
        <v>16</v>
      </c>
      <c r="G11" s="4">
        <v>8</v>
      </c>
      <c r="H11" s="6">
        <f t="shared" si="0"/>
        <v>64</v>
      </c>
    </row>
    <row r="12" spans="1:8" x14ac:dyDescent="0.2">
      <c r="A12" s="15" t="s">
        <v>30</v>
      </c>
      <c r="D12" s="4">
        <v>23.4</v>
      </c>
      <c r="E12" s="4">
        <v>36</v>
      </c>
      <c r="F12" s="4">
        <v>16</v>
      </c>
      <c r="G12" s="4">
        <v>8.5</v>
      </c>
      <c r="H12" s="6">
        <f t="shared" si="0"/>
        <v>60.5</v>
      </c>
    </row>
    <row r="13" spans="1:8" x14ac:dyDescent="0.2">
      <c r="A13" s="15" t="s">
        <v>31</v>
      </c>
      <c r="D13" s="4">
        <v>22.799999999999997</v>
      </c>
      <c r="E13" s="4">
        <v>30</v>
      </c>
      <c r="F13" s="4">
        <v>16</v>
      </c>
      <c r="G13" s="4">
        <v>6.8</v>
      </c>
      <c r="H13" s="6">
        <f t="shared" si="0"/>
        <v>52.8</v>
      </c>
    </row>
    <row r="15" spans="1:8" ht="38.25" x14ac:dyDescent="0.2">
      <c r="D15" s="16" t="s">
        <v>32</v>
      </c>
    </row>
  </sheetData>
  <mergeCells count="1">
    <mergeCell ref="A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
  <sheetViews>
    <sheetView workbookViewId="0">
      <selection activeCell="F22" sqref="F22"/>
    </sheetView>
  </sheetViews>
  <sheetFormatPr defaultRowHeight="12.75" x14ac:dyDescent="0.2"/>
  <sheetData>
    <row r="1" spans="1:15" ht="15.75" x14ac:dyDescent="0.25">
      <c r="A1" s="7" t="s">
        <v>0</v>
      </c>
      <c r="B1" s="3"/>
      <c r="C1" s="3"/>
      <c r="D1" s="3"/>
      <c r="E1" s="1"/>
      <c r="F1" s="1"/>
      <c r="G1" s="1"/>
      <c r="H1" s="1"/>
    </row>
    <row r="2" spans="1:15" ht="15.75" x14ac:dyDescent="0.25">
      <c r="A2" s="1"/>
    </row>
    <row r="3" spans="1:15" x14ac:dyDescent="0.2">
      <c r="A3" s="37"/>
      <c r="B3" s="37"/>
      <c r="C3" s="37"/>
      <c r="D3" s="17" t="s">
        <v>7</v>
      </c>
      <c r="E3" s="17" t="s">
        <v>8</v>
      </c>
      <c r="F3" s="17" t="s">
        <v>9</v>
      </c>
      <c r="G3" s="17" t="s">
        <v>10</v>
      </c>
      <c r="H3" s="5" t="s">
        <v>11</v>
      </c>
      <c r="I3" s="2"/>
      <c r="J3" s="2"/>
      <c r="K3" s="2"/>
      <c r="L3" s="2"/>
      <c r="M3" s="2"/>
      <c r="N3" s="2"/>
      <c r="O3" s="2"/>
    </row>
    <row r="4" spans="1:15" x14ac:dyDescent="0.2">
      <c r="A4" s="14" t="s">
        <v>22</v>
      </c>
      <c r="B4" s="4"/>
      <c r="C4" s="4"/>
      <c r="D4" s="4">
        <v>0</v>
      </c>
      <c r="E4" s="4">
        <v>36</v>
      </c>
      <c r="F4" s="4">
        <v>19.2</v>
      </c>
      <c r="G4" s="4">
        <v>9.6</v>
      </c>
      <c r="H4" s="6">
        <f t="shared" ref="H4:H13" si="0">SUM(D4:G4)</f>
        <v>64.8</v>
      </c>
    </row>
    <row r="5" spans="1:15" x14ac:dyDescent="0.2">
      <c r="A5" s="14" t="s">
        <v>23</v>
      </c>
      <c r="B5" s="4"/>
      <c r="C5" s="4"/>
      <c r="D5" s="4">
        <v>0</v>
      </c>
      <c r="E5" s="4">
        <v>19.2</v>
      </c>
      <c r="F5" s="4">
        <v>18</v>
      </c>
      <c r="G5" s="4">
        <v>0</v>
      </c>
      <c r="H5" s="6">
        <f t="shared" si="0"/>
        <v>37.200000000000003</v>
      </c>
    </row>
    <row r="6" spans="1:15" x14ac:dyDescent="0.2">
      <c r="A6" s="14" t="s">
        <v>24</v>
      </c>
      <c r="B6" s="4"/>
      <c r="C6" s="4"/>
      <c r="D6" s="4">
        <v>0</v>
      </c>
      <c r="E6" s="4">
        <v>38.4</v>
      </c>
      <c r="F6" s="4">
        <v>12</v>
      </c>
      <c r="G6" s="4">
        <v>9.6</v>
      </c>
      <c r="H6" s="6">
        <f t="shared" si="0"/>
        <v>60</v>
      </c>
    </row>
    <row r="7" spans="1:15" x14ac:dyDescent="0.2">
      <c r="A7" s="14" t="s">
        <v>25</v>
      </c>
      <c r="B7" s="4"/>
      <c r="C7" s="4"/>
      <c r="D7" s="4">
        <v>0</v>
      </c>
      <c r="E7" s="4">
        <v>36</v>
      </c>
      <c r="F7" s="4">
        <v>20</v>
      </c>
      <c r="G7" s="4">
        <v>8.8000000000000007</v>
      </c>
      <c r="H7" s="6">
        <f t="shared" si="0"/>
        <v>64.8</v>
      </c>
    </row>
    <row r="8" spans="1:15" x14ac:dyDescent="0.2">
      <c r="A8" s="14" t="s">
        <v>26</v>
      </c>
      <c r="B8" s="4"/>
      <c r="C8" s="4"/>
      <c r="D8" s="4">
        <v>0</v>
      </c>
      <c r="E8" s="4">
        <v>33.6</v>
      </c>
      <c r="F8" s="4">
        <v>10</v>
      </c>
      <c r="G8" s="4">
        <v>8.8000000000000007</v>
      </c>
      <c r="H8" s="6">
        <f t="shared" si="0"/>
        <v>52.400000000000006</v>
      </c>
    </row>
    <row r="9" spans="1:15" x14ac:dyDescent="0.2">
      <c r="A9" s="14" t="s">
        <v>27</v>
      </c>
      <c r="B9" s="4"/>
      <c r="C9" s="4"/>
      <c r="D9" s="4">
        <v>0</v>
      </c>
      <c r="E9" s="4">
        <v>40</v>
      </c>
      <c r="F9" s="4">
        <v>18</v>
      </c>
      <c r="G9" s="4">
        <v>9.4</v>
      </c>
      <c r="H9" s="6">
        <f t="shared" si="0"/>
        <v>67.400000000000006</v>
      </c>
    </row>
    <row r="10" spans="1:15" x14ac:dyDescent="0.2">
      <c r="A10" s="14" t="s">
        <v>28</v>
      </c>
      <c r="B10" s="4"/>
      <c r="C10" s="4"/>
      <c r="D10" s="4">
        <v>0</v>
      </c>
      <c r="E10" s="4">
        <v>37.6</v>
      </c>
      <c r="F10" s="4">
        <v>20</v>
      </c>
      <c r="G10" s="4">
        <v>9.6</v>
      </c>
      <c r="H10" s="6">
        <f t="shared" si="0"/>
        <v>67.2</v>
      </c>
    </row>
    <row r="11" spans="1:15" x14ac:dyDescent="0.2">
      <c r="A11" s="15" t="s">
        <v>29</v>
      </c>
      <c r="D11" s="4">
        <v>0</v>
      </c>
      <c r="E11" s="4">
        <v>40</v>
      </c>
      <c r="F11" s="4">
        <v>20</v>
      </c>
      <c r="G11" s="4">
        <v>7.4</v>
      </c>
      <c r="H11" s="6">
        <f t="shared" si="0"/>
        <v>67.400000000000006</v>
      </c>
    </row>
    <row r="12" spans="1:15" x14ac:dyDescent="0.2">
      <c r="A12" s="15" t="s">
        <v>30</v>
      </c>
      <c r="D12" s="4">
        <v>0</v>
      </c>
      <c r="E12" s="4">
        <v>40</v>
      </c>
      <c r="F12" s="4">
        <v>20</v>
      </c>
      <c r="G12" s="4">
        <v>7.4</v>
      </c>
      <c r="H12" s="6">
        <f t="shared" si="0"/>
        <v>67.400000000000006</v>
      </c>
    </row>
    <row r="13" spans="1:15" x14ac:dyDescent="0.2">
      <c r="A13" s="15" t="s">
        <v>31</v>
      </c>
      <c r="D13" s="4">
        <v>0</v>
      </c>
      <c r="E13" s="4">
        <v>32</v>
      </c>
      <c r="F13" s="4">
        <v>20</v>
      </c>
      <c r="G13" s="4">
        <v>7</v>
      </c>
      <c r="H13" s="6">
        <f t="shared" si="0"/>
        <v>59</v>
      </c>
    </row>
    <row r="15" spans="1:15" ht="38.25" x14ac:dyDescent="0.2">
      <c r="D15" s="16" t="s">
        <v>32</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5"/>
  <sheetViews>
    <sheetView workbookViewId="0">
      <selection activeCell="F20" sqref="F20"/>
    </sheetView>
  </sheetViews>
  <sheetFormatPr defaultRowHeight="12.75" x14ac:dyDescent="0.2"/>
  <sheetData>
    <row r="1" spans="1:15" ht="15.75" x14ac:dyDescent="0.25">
      <c r="A1" s="7" t="s">
        <v>0</v>
      </c>
      <c r="B1" s="3"/>
      <c r="C1" s="3"/>
      <c r="D1" s="3"/>
      <c r="E1" s="1"/>
      <c r="F1" s="1"/>
      <c r="G1" s="1"/>
      <c r="H1" s="1"/>
    </row>
    <row r="2" spans="1:15" ht="15.75" x14ac:dyDescent="0.25">
      <c r="A2" s="1"/>
    </row>
    <row r="3" spans="1:15" x14ac:dyDescent="0.2">
      <c r="A3" s="37"/>
      <c r="B3" s="37"/>
      <c r="C3" s="37"/>
      <c r="D3" s="17" t="s">
        <v>7</v>
      </c>
      <c r="E3" s="17" t="s">
        <v>8</v>
      </c>
      <c r="F3" s="17" t="s">
        <v>9</v>
      </c>
      <c r="G3" s="17" t="s">
        <v>10</v>
      </c>
      <c r="H3" s="5" t="s">
        <v>11</v>
      </c>
      <c r="I3" s="2"/>
      <c r="J3" s="2"/>
      <c r="K3" s="2"/>
      <c r="L3" s="2"/>
      <c r="M3" s="2"/>
      <c r="N3" s="2"/>
      <c r="O3" s="2"/>
    </row>
    <row r="4" spans="1:15" x14ac:dyDescent="0.2">
      <c r="A4" s="14" t="s">
        <v>22</v>
      </c>
      <c r="B4" s="4"/>
      <c r="C4" s="4"/>
      <c r="D4" s="4">
        <v>0</v>
      </c>
      <c r="E4" s="4">
        <v>40</v>
      </c>
      <c r="F4" s="4">
        <v>16</v>
      </c>
      <c r="G4" s="4">
        <v>8</v>
      </c>
      <c r="H4" s="6">
        <f t="shared" ref="H4:H13" si="0">SUM(D4:G4)</f>
        <v>64</v>
      </c>
    </row>
    <row r="5" spans="1:15" x14ac:dyDescent="0.2">
      <c r="A5" s="14" t="s">
        <v>23</v>
      </c>
      <c r="B5" s="4"/>
      <c r="C5" s="4"/>
      <c r="D5" s="4">
        <v>0</v>
      </c>
      <c r="E5" s="4">
        <v>16</v>
      </c>
      <c r="F5" s="4">
        <v>12</v>
      </c>
      <c r="G5" s="4">
        <v>4</v>
      </c>
      <c r="H5" s="6">
        <f t="shared" si="0"/>
        <v>32</v>
      </c>
    </row>
    <row r="6" spans="1:15" x14ac:dyDescent="0.2">
      <c r="A6" s="14" t="s">
        <v>24</v>
      </c>
      <c r="B6" s="4"/>
      <c r="C6" s="4"/>
      <c r="D6" s="4">
        <v>0</v>
      </c>
      <c r="E6" s="4">
        <v>40</v>
      </c>
      <c r="F6" s="4">
        <v>16</v>
      </c>
      <c r="G6" s="4">
        <v>8</v>
      </c>
      <c r="H6" s="6">
        <f t="shared" si="0"/>
        <v>64</v>
      </c>
    </row>
    <row r="7" spans="1:15" x14ac:dyDescent="0.2">
      <c r="A7" s="14" t="s">
        <v>25</v>
      </c>
      <c r="B7" s="4"/>
      <c r="C7" s="4"/>
      <c r="D7" s="4">
        <v>0</v>
      </c>
      <c r="E7" s="4">
        <v>24</v>
      </c>
      <c r="F7" s="4">
        <v>8</v>
      </c>
      <c r="G7" s="4">
        <v>4</v>
      </c>
      <c r="H7" s="6">
        <f t="shared" si="0"/>
        <v>36</v>
      </c>
    </row>
    <row r="8" spans="1:15" x14ac:dyDescent="0.2">
      <c r="A8" s="14" t="s">
        <v>26</v>
      </c>
      <c r="B8" s="4"/>
      <c r="C8" s="4"/>
      <c r="D8" s="4">
        <v>0</v>
      </c>
      <c r="E8" s="4">
        <v>24</v>
      </c>
      <c r="F8" s="4">
        <v>8</v>
      </c>
      <c r="G8" s="4">
        <v>6</v>
      </c>
      <c r="H8" s="6">
        <f t="shared" si="0"/>
        <v>38</v>
      </c>
    </row>
    <row r="9" spans="1:15" x14ac:dyDescent="0.2">
      <c r="A9" s="14" t="s">
        <v>27</v>
      </c>
      <c r="B9" s="4"/>
      <c r="C9" s="4"/>
      <c r="D9" s="4">
        <v>0</v>
      </c>
      <c r="E9" s="4">
        <v>40</v>
      </c>
      <c r="F9" s="4">
        <v>16</v>
      </c>
      <c r="G9" s="4">
        <v>8</v>
      </c>
      <c r="H9" s="6">
        <f t="shared" si="0"/>
        <v>64</v>
      </c>
    </row>
    <row r="10" spans="1:15" x14ac:dyDescent="0.2">
      <c r="A10" s="14" t="s">
        <v>28</v>
      </c>
      <c r="B10" s="4"/>
      <c r="C10" s="4"/>
      <c r="D10" s="4">
        <v>0</v>
      </c>
      <c r="E10" s="4">
        <v>32</v>
      </c>
      <c r="F10" s="4">
        <v>12</v>
      </c>
      <c r="G10" s="4">
        <v>8</v>
      </c>
      <c r="H10" s="6">
        <f t="shared" si="0"/>
        <v>52</v>
      </c>
    </row>
    <row r="11" spans="1:15" x14ac:dyDescent="0.2">
      <c r="A11" s="15" t="s">
        <v>29</v>
      </c>
      <c r="D11" s="4">
        <v>0</v>
      </c>
      <c r="E11" s="4">
        <v>40</v>
      </c>
      <c r="F11" s="4">
        <v>16</v>
      </c>
      <c r="G11" s="4">
        <v>8</v>
      </c>
      <c r="H11" s="6">
        <f t="shared" si="0"/>
        <v>64</v>
      </c>
    </row>
    <row r="12" spans="1:15" x14ac:dyDescent="0.2">
      <c r="A12" s="15" t="s">
        <v>30</v>
      </c>
      <c r="D12" s="4">
        <v>0</v>
      </c>
      <c r="E12" s="4">
        <v>32</v>
      </c>
      <c r="F12" s="4">
        <v>12</v>
      </c>
      <c r="G12" s="4">
        <v>6</v>
      </c>
      <c r="H12" s="6">
        <f t="shared" si="0"/>
        <v>50</v>
      </c>
    </row>
    <row r="13" spans="1:15" x14ac:dyDescent="0.2">
      <c r="A13" s="15" t="s">
        <v>31</v>
      </c>
      <c r="D13" s="4">
        <v>0</v>
      </c>
      <c r="E13" s="4">
        <v>32</v>
      </c>
      <c r="F13" s="4">
        <v>8</v>
      </c>
      <c r="G13" s="4">
        <v>4</v>
      </c>
      <c r="H13" s="6">
        <f t="shared" si="0"/>
        <v>44</v>
      </c>
    </row>
    <row r="15" spans="1:15" ht="38.25" x14ac:dyDescent="0.2">
      <c r="D15" s="16" t="s">
        <v>32</v>
      </c>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5"/>
  <sheetViews>
    <sheetView workbookViewId="0">
      <selection activeCell="H18" sqref="H18"/>
    </sheetView>
  </sheetViews>
  <sheetFormatPr defaultRowHeight="12.75" x14ac:dyDescent="0.2"/>
  <sheetData>
    <row r="1" spans="1:15" ht="15.75" x14ac:dyDescent="0.25">
      <c r="A1" s="7" t="s">
        <v>0</v>
      </c>
      <c r="B1" s="3"/>
      <c r="C1" s="3"/>
      <c r="D1" s="3"/>
      <c r="E1" s="1"/>
      <c r="F1" s="1"/>
      <c r="G1" s="1"/>
      <c r="H1" s="1"/>
    </row>
    <row r="2" spans="1:15" ht="15.75" x14ac:dyDescent="0.25">
      <c r="A2" s="1"/>
    </row>
    <row r="3" spans="1:15" x14ac:dyDescent="0.2">
      <c r="A3" s="37"/>
      <c r="B3" s="37"/>
      <c r="C3" s="37"/>
      <c r="D3" s="17" t="s">
        <v>7</v>
      </c>
      <c r="E3" s="17" t="s">
        <v>8</v>
      </c>
      <c r="F3" s="17" t="s">
        <v>9</v>
      </c>
      <c r="G3" s="17" t="s">
        <v>10</v>
      </c>
      <c r="H3" s="5" t="s">
        <v>11</v>
      </c>
      <c r="I3" s="2"/>
      <c r="J3" s="2"/>
      <c r="K3" s="2"/>
      <c r="L3" s="2"/>
      <c r="M3" s="2"/>
      <c r="N3" s="2"/>
      <c r="O3" s="2"/>
    </row>
    <row r="4" spans="1:15" x14ac:dyDescent="0.2">
      <c r="A4" s="14" t="s">
        <v>22</v>
      </c>
      <c r="B4" s="4"/>
      <c r="C4" s="4"/>
      <c r="D4" s="4">
        <v>0</v>
      </c>
      <c r="E4" s="4">
        <v>34.4</v>
      </c>
      <c r="F4" s="4">
        <v>16</v>
      </c>
      <c r="G4" s="4">
        <v>8.8000000000000007</v>
      </c>
      <c r="H4" s="6">
        <f t="shared" ref="H4:H13" si="0">SUM(D4:G4)</f>
        <v>59.2</v>
      </c>
    </row>
    <row r="5" spans="1:15" x14ac:dyDescent="0.2">
      <c r="A5" s="14" t="s">
        <v>23</v>
      </c>
      <c r="B5" s="4"/>
      <c r="C5" s="4"/>
      <c r="D5" s="4">
        <v>0</v>
      </c>
      <c r="E5" s="4">
        <v>27.2</v>
      </c>
      <c r="F5" s="4">
        <v>6</v>
      </c>
      <c r="G5" s="4">
        <v>5.8</v>
      </c>
      <c r="H5" s="6">
        <f t="shared" si="0"/>
        <v>39</v>
      </c>
    </row>
    <row r="6" spans="1:15" x14ac:dyDescent="0.2">
      <c r="A6" s="14" t="s">
        <v>24</v>
      </c>
      <c r="B6" s="4"/>
      <c r="C6" s="4"/>
      <c r="D6" s="4">
        <v>0</v>
      </c>
      <c r="E6" s="4">
        <v>32</v>
      </c>
      <c r="F6" s="4">
        <v>6</v>
      </c>
      <c r="G6" s="4">
        <v>6</v>
      </c>
      <c r="H6" s="6">
        <f t="shared" si="0"/>
        <v>44</v>
      </c>
    </row>
    <row r="7" spans="1:15" x14ac:dyDescent="0.2">
      <c r="A7" s="14" t="s">
        <v>25</v>
      </c>
      <c r="B7" s="4"/>
      <c r="C7" s="4"/>
      <c r="D7" s="4">
        <v>0</v>
      </c>
      <c r="E7" s="4">
        <v>24</v>
      </c>
      <c r="F7" s="4">
        <v>14</v>
      </c>
      <c r="G7" s="4">
        <v>6.8</v>
      </c>
      <c r="H7" s="6">
        <f t="shared" si="0"/>
        <v>44.8</v>
      </c>
    </row>
    <row r="8" spans="1:15" x14ac:dyDescent="0.2">
      <c r="A8" s="14" t="s">
        <v>26</v>
      </c>
      <c r="B8" s="4"/>
      <c r="C8" s="4"/>
      <c r="D8" s="4">
        <v>0</v>
      </c>
      <c r="E8" s="4">
        <v>24</v>
      </c>
      <c r="F8" s="4">
        <v>13.6</v>
      </c>
      <c r="G8" s="4">
        <v>4.8</v>
      </c>
      <c r="H8" s="6">
        <f t="shared" si="0"/>
        <v>42.4</v>
      </c>
    </row>
    <row r="9" spans="1:15" x14ac:dyDescent="0.2">
      <c r="A9" s="14" t="s">
        <v>27</v>
      </c>
      <c r="B9" s="4"/>
      <c r="C9" s="4"/>
      <c r="D9" s="4">
        <v>0</v>
      </c>
      <c r="E9" s="4">
        <v>35.200000000000003</v>
      </c>
      <c r="F9" s="4">
        <v>18</v>
      </c>
      <c r="G9" s="4">
        <v>8</v>
      </c>
      <c r="H9" s="6">
        <f t="shared" si="0"/>
        <v>61.2</v>
      </c>
    </row>
    <row r="10" spans="1:15" x14ac:dyDescent="0.2">
      <c r="A10" s="14" t="s">
        <v>28</v>
      </c>
      <c r="B10" s="4"/>
      <c r="C10" s="4"/>
      <c r="D10" s="4">
        <v>0</v>
      </c>
      <c r="E10" s="4">
        <v>24</v>
      </c>
      <c r="F10" s="4">
        <v>14</v>
      </c>
      <c r="G10" s="4">
        <v>6.8</v>
      </c>
      <c r="H10" s="6">
        <f t="shared" si="0"/>
        <v>44.8</v>
      </c>
    </row>
    <row r="11" spans="1:15" x14ac:dyDescent="0.2">
      <c r="A11" s="15" t="s">
        <v>29</v>
      </c>
      <c r="D11" s="4">
        <v>0</v>
      </c>
      <c r="E11" s="4">
        <v>37.6</v>
      </c>
      <c r="F11" s="4">
        <v>14</v>
      </c>
      <c r="G11" s="4">
        <v>9</v>
      </c>
      <c r="H11" s="6">
        <f t="shared" si="0"/>
        <v>60.6</v>
      </c>
    </row>
    <row r="12" spans="1:15" x14ac:dyDescent="0.2">
      <c r="A12" s="15" t="s">
        <v>30</v>
      </c>
      <c r="D12" s="4">
        <v>0</v>
      </c>
      <c r="E12" s="4">
        <v>36.799999999999997</v>
      </c>
      <c r="F12" s="4">
        <v>18</v>
      </c>
      <c r="G12" s="4">
        <v>7.6</v>
      </c>
      <c r="H12" s="6">
        <f t="shared" si="0"/>
        <v>62.4</v>
      </c>
    </row>
    <row r="13" spans="1:15" x14ac:dyDescent="0.2">
      <c r="A13" s="15" t="s">
        <v>31</v>
      </c>
      <c r="D13" s="4">
        <v>0</v>
      </c>
      <c r="E13" s="4">
        <v>27.2</v>
      </c>
      <c r="F13" s="4">
        <v>14.8</v>
      </c>
      <c r="G13" s="4">
        <v>6</v>
      </c>
      <c r="H13" s="6">
        <f t="shared" si="0"/>
        <v>48</v>
      </c>
    </row>
    <row r="15" spans="1:15" ht="38.25" x14ac:dyDescent="0.2">
      <c r="D15" s="16" t="s">
        <v>32</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
  <sheetViews>
    <sheetView workbookViewId="0">
      <selection activeCell="F18" sqref="F18"/>
    </sheetView>
  </sheetViews>
  <sheetFormatPr defaultRowHeight="12.75" x14ac:dyDescent="0.2"/>
  <sheetData>
    <row r="1" spans="1:15" ht="15.75" x14ac:dyDescent="0.25">
      <c r="A1" s="7" t="s">
        <v>0</v>
      </c>
      <c r="B1" s="3"/>
      <c r="C1" s="3"/>
      <c r="D1" s="3"/>
      <c r="E1" s="1"/>
      <c r="F1" s="1"/>
      <c r="G1" s="1"/>
      <c r="H1" s="1"/>
    </row>
    <row r="2" spans="1:15" ht="15.75" x14ac:dyDescent="0.25">
      <c r="A2" s="1"/>
    </row>
    <row r="3" spans="1:15" x14ac:dyDescent="0.2">
      <c r="A3" s="37"/>
      <c r="B3" s="37"/>
      <c r="C3" s="37"/>
      <c r="D3" s="17" t="s">
        <v>7</v>
      </c>
      <c r="E3" s="17" t="s">
        <v>8</v>
      </c>
      <c r="F3" s="17" t="s">
        <v>9</v>
      </c>
      <c r="G3" s="17" t="s">
        <v>10</v>
      </c>
      <c r="H3" s="5" t="s">
        <v>11</v>
      </c>
      <c r="I3" s="2"/>
      <c r="J3" s="2"/>
      <c r="K3" s="2"/>
      <c r="L3" s="2"/>
      <c r="M3" s="2"/>
      <c r="N3" s="2"/>
      <c r="O3" s="2"/>
    </row>
    <row r="4" spans="1:15" x14ac:dyDescent="0.2">
      <c r="A4" s="14" t="s">
        <v>22</v>
      </c>
      <c r="B4" s="4"/>
      <c r="C4" s="4"/>
      <c r="D4" s="4">
        <v>0</v>
      </c>
      <c r="E4" s="4">
        <v>40</v>
      </c>
      <c r="F4" s="4">
        <v>16</v>
      </c>
      <c r="G4" s="4">
        <v>10</v>
      </c>
      <c r="H4" s="6">
        <f t="shared" ref="H4:H13" si="0">SUM(D4:G4)</f>
        <v>66</v>
      </c>
    </row>
    <row r="5" spans="1:15" x14ac:dyDescent="0.2">
      <c r="A5" s="14" t="s">
        <v>23</v>
      </c>
      <c r="B5" s="4"/>
      <c r="C5" s="4"/>
      <c r="D5" s="4">
        <v>0</v>
      </c>
      <c r="E5" s="4">
        <v>24</v>
      </c>
      <c r="F5" s="4">
        <v>8</v>
      </c>
      <c r="G5" s="4">
        <v>6</v>
      </c>
      <c r="H5" s="6">
        <f t="shared" si="0"/>
        <v>38</v>
      </c>
    </row>
    <row r="6" spans="1:15" x14ac:dyDescent="0.2">
      <c r="A6" s="14" t="s">
        <v>24</v>
      </c>
      <c r="B6" s="4"/>
      <c r="C6" s="4"/>
      <c r="D6" s="4">
        <v>0</v>
      </c>
      <c r="E6" s="4">
        <v>40</v>
      </c>
      <c r="F6" s="4">
        <v>16</v>
      </c>
      <c r="G6" s="4">
        <v>10</v>
      </c>
      <c r="H6" s="6">
        <f t="shared" si="0"/>
        <v>66</v>
      </c>
    </row>
    <row r="7" spans="1:15" x14ac:dyDescent="0.2">
      <c r="A7" s="14" t="s">
        <v>25</v>
      </c>
      <c r="B7" s="4"/>
      <c r="C7" s="4"/>
      <c r="D7" s="4">
        <v>0</v>
      </c>
      <c r="E7" s="4">
        <v>32</v>
      </c>
      <c r="F7" s="4">
        <v>12</v>
      </c>
      <c r="G7" s="4">
        <v>10</v>
      </c>
      <c r="H7" s="6">
        <f t="shared" si="0"/>
        <v>54</v>
      </c>
    </row>
    <row r="8" spans="1:15" x14ac:dyDescent="0.2">
      <c r="A8" s="14" t="s">
        <v>26</v>
      </c>
      <c r="B8" s="4"/>
      <c r="C8" s="4"/>
      <c r="D8" s="4">
        <v>0</v>
      </c>
      <c r="E8" s="4">
        <v>32</v>
      </c>
      <c r="F8" s="4">
        <v>8</v>
      </c>
      <c r="G8" s="4">
        <v>8</v>
      </c>
      <c r="H8" s="6">
        <f t="shared" si="0"/>
        <v>48</v>
      </c>
    </row>
    <row r="9" spans="1:15" x14ac:dyDescent="0.2">
      <c r="A9" s="14" t="s">
        <v>27</v>
      </c>
      <c r="B9" s="4"/>
      <c r="C9" s="4"/>
      <c r="D9" s="4">
        <v>0</v>
      </c>
      <c r="E9" s="4">
        <v>40</v>
      </c>
      <c r="F9" s="4">
        <v>16</v>
      </c>
      <c r="G9" s="4">
        <v>6</v>
      </c>
      <c r="H9" s="6">
        <f t="shared" si="0"/>
        <v>62</v>
      </c>
    </row>
    <row r="10" spans="1:15" x14ac:dyDescent="0.2">
      <c r="A10" s="14" t="s">
        <v>28</v>
      </c>
      <c r="B10" s="4"/>
      <c r="C10" s="4"/>
      <c r="D10" s="4">
        <v>0</v>
      </c>
      <c r="E10" s="4">
        <v>32</v>
      </c>
      <c r="F10" s="4">
        <v>16</v>
      </c>
      <c r="G10" s="4">
        <v>8</v>
      </c>
      <c r="H10" s="6">
        <f t="shared" si="0"/>
        <v>56</v>
      </c>
    </row>
    <row r="11" spans="1:15" x14ac:dyDescent="0.2">
      <c r="A11" s="15" t="s">
        <v>29</v>
      </c>
      <c r="D11" s="4">
        <v>0</v>
      </c>
      <c r="E11" s="4">
        <v>40</v>
      </c>
      <c r="F11" s="4">
        <v>16</v>
      </c>
      <c r="G11" s="4">
        <v>10</v>
      </c>
      <c r="H11" s="6">
        <f t="shared" si="0"/>
        <v>66</v>
      </c>
    </row>
    <row r="12" spans="1:15" x14ac:dyDescent="0.2">
      <c r="A12" s="15" t="s">
        <v>30</v>
      </c>
      <c r="D12" s="4">
        <v>0</v>
      </c>
      <c r="E12" s="4">
        <v>32</v>
      </c>
      <c r="F12" s="4">
        <v>16</v>
      </c>
      <c r="G12" s="4">
        <v>8</v>
      </c>
      <c r="H12" s="6">
        <f t="shared" si="0"/>
        <v>56</v>
      </c>
    </row>
    <row r="13" spans="1:15" x14ac:dyDescent="0.2">
      <c r="A13" s="15" t="s">
        <v>31</v>
      </c>
      <c r="D13" s="4">
        <v>0</v>
      </c>
      <c r="E13" s="4">
        <v>24</v>
      </c>
      <c r="F13" s="4">
        <v>16</v>
      </c>
      <c r="G13" s="4">
        <v>6</v>
      </c>
      <c r="H13" s="6">
        <f t="shared" si="0"/>
        <v>46</v>
      </c>
    </row>
    <row r="15" spans="1:15" ht="38.25" x14ac:dyDescent="0.2">
      <c r="D15" s="16" t="s">
        <v>32</v>
      </c>
    </row>
  </sheetData>
  <mergeCells count="1">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3"/>
  <sheetViews>
    <sheetView tabSelected="1" zoomScale="85" zoomScaleNormal="85" workbookViewId="0">
      <selection activeCell="I26" sqref="I26"/>
    </sheetView>
  </sheetViews>
  <sheetFormatPr defaultRowHeight="15" x14ac:dyDescent="0.2"/>
  <cols>
    <col min="1" max="1" width="33" style="11" customWidth="1"/>
    <col min="2" max="7" width="7.7109375" style="11" customWidth="1"/>
    <col min="8" max="9" width="7.5703125" style="11" customWidth="1"/>
    <col min="10" max="12" width="7.7109375" style="11" customWidth="1"/>
    <col min="13" max="16384" width="9.140625" style="11"/>
  </cols>
  <sheetData>
    <row r="1" spans="1:15" ht="15.75" x14ac:dyDescent="0.25">
      <c r="A1" s="8" t="s">
        <v>12</v>
      </c>
      <c r="B1" s="9"/>
      <c r="C1" s="8"/>
      <c r="D1" s="8"/>
      <c r="E1" s="8"/>
      <c r="F1" s="8"/>
      <c r="G1" s="8"/>
      <c r="H1" s="8"/>
      <c r="I1" s="10"/>
      <c r="J1" s="10"/>
    </row>
    <row r="2" spans="1:15" ht="15.75" x14ac:dyDescent="0.25">
      <c r="A2" s="8"/>
      <c r="B2" s="9"/>
      <c r="C2" s="8"/>
      <c r="D2" s="8"/>
      <c r="E2" s="8"/>
      <c r="F2" s="8"/>
      <c r="G2" s="8"/>
      <c r="H2" s="8"/>
      <c r="I2" s="10"/>
      <c r="J2" s="10"/>
    </row>
    <row r="3" spans="1:15" ht="15.75" x14ac:dyDescent="0.25">
      <c r="A3" s="39" t="s">
        <v>21</v>
      </c>
      <c r="B3" s="39"/>
      <c r="C3" s="39"/>
      <c r="D3" s="39"/>
      <c r="E3" s="39"/>
      <c r="F3" s="39"/>
      <c r="G3" s="39"/>
      <c r="H3" s="39"/>
      <c r="I3" s="10"/>
      <c r="J3" s="10"/>
    </row>
    <row r="4" spans="1:15" x14ac:dyDescent="0.2">
      <c r="A4" s="9"/>
      <c r="B4" s="9"/>
      <c r="C4" s="9"/>
      <c r="D4" s="9"/>
      <c r="E4" s="9"/>
      <c r="F4" s="9"/>
      <c r="G4" s="9"/>
      <c r="H4" s="9"/>
    </row>
    <row r="5" spans="1:15" ht="15.75" x14ac:dyDescent="0.25">
      <c r="G5" s="38" t="s">
        <v>18</v>
      </c>
      <c r="H5" s="38"/>
      <c r="I5" s="10"/>
      <c r="J5" s="10"/>
      <c r="K5" s="38" t="s">
        <v>19</v>
      </c>
      <c r="L5" s="38"/>
      <c r="M5" s="10"/>
      <c r="N5" s="38" t="s">
        <v>20</v>
      </c>
      <c r="O5" s="38"/>
    </row>
    <row r="6" spans="1:15" s="12" customFormat="1" ht="135" customHeight="1" x14ac:dyDescent="0.2">
      <c r="A6" s="24"/>
      <c r="B6" s="25" t="s">
        <v>2</v>
      </c>
      <c r="C6" s="25" t="s">
        <v>3</v>
      </c>
      <c r="D6" s="25" t="s">
        <v>4</v>
      </c>
      <c r="E6" s="25" t="s">
        <v>5</v>
      </c>
      <c r="F6" s="25" t="s">
        <v>6</v>
      </c>
      <c r="G6" s="25" t="s">
        <v>13</v>
      </c>
      <c r="H6" s="26" t="s">
        <v>14</v>
      </c>
      <c r="I6" s="27"/>
      <c r="J6" s="25" t="s">
        <v>2</v>
      </c>
      <c r="K6" s="25" t="s">
        <v>16</v>
      </c>
      <c r="L6" s="26" t="s">
        <v>15</v>
      </c>
      <c r="M6" s="27"/>
      <c r="N6" s="25" t="s">
        <v>1</v>
      </c>
      <c r="O6" s="26" t="s">
        <v>17</v>
      </c>
    </row>
    <row r="7" spans="1:15" ht="16.5" customHeight="1" x14ac:dyDescent="0.25">
      <c r="A7" s="18" t="s">
        <v>22</v>
      </c>
      <c r="B7" s="19">
        <f>'Evaluator 1'!H4</f>
        <v>44</v>
      </c>
      <c r="C7" s="19">
        <f>'Evaluator 2'!H4</f>
        <v>64.8</v>
      </c>
      <c r="D7" s="19">
        <f>'Evaluator 3'!H4</f>
        <v>64</v>
      </c>
      <c r="E7" s="19">
        <f>'Evaluator 4'!H4</f>
        <v>59.2</v>
      </c>
      <c r="F7" s="19">
        <f>'Evaluator 5'!H4</f>
        <v>66</v>
      </c>
      <c r="G7" s="20">
        <f t="shared" ref="G7:G16" si="0">AVERAGE(B7:F7)</f>
        <v>59.6</v>
      </c>
      <c r="H7" s="21">
        <f>RANK(G7,$G$7:$G$16,0)</f>
        <v>3</v>
      </c>
      <c r="I7" s="22"/>
      <c r="J7" s="23">
        <f>'Evaluator 1'!D4</f>
        <v>8.3999999999999986</v>
      </c>
      <c r="K7" s="20">
        <f>AVERAGE(J7)</f>
        <v>8.3999999999999986</v>
      </c>
      <c r="L7" s="21">
        <f>RANK(K7,$K$7:$K$16,0)</f>
        <v>10</v>
      </c>
      <c r="M7" s="22"/>
      <c r="N7" s="28">
        <f>G7+K7</f>
        <v>68</v>
      </c>
      <c r="O7" s="21">
        <f>RANK(N7,$N$7:$N$16,0)</f>
        <v>7</v>
      </c>
    </row>
    <row r="8" spans="1:15" ht="16.5" customHeight="1" x14ac:dyDescent="0.25">
      <c r="A8" s="18" t="s">
        <v>23</v>
      </c>
      <c r="B8" s="19">
        <f>'Evaluator 1'!H5</f>
        <v>30.4</v>
      </c>
      <c r="C8" s="19">
        <f>'Evaluator 2'!H5</f>
        <v>37.200000000000003</v>
      </c>
      <c r="D8" s="19">
        <f>'Evaluator 3'!H5</f>
        <v>32</v>
      </c>
      <c r="E8" s="19">
        <f>'Evaluator 4'!H5</f>
        <v>39</v>
      </c>
      <c r="F8" s="19">
        <f>'Evaluator 5'!H5</f>
        <v>38</v>
      </c>
      <c r="G8" s="20">
        <f t="shared" si="0"/>
        <v>35.32</v>
      </c>
      <c r="H8" s="21">
        <f t="shared" ref="H8:H16" si="1">RANK(G8,$G$7:$G$16,0)</f>
        <v>10</v>
      </c>
      <c r="I8" s="22"/>
      <c r="J8" s="23">
        <f>'Evaluator 1'!D5</f>
        <v>30</v>
      </c>
      <c r="K8" s="20">
        <f t="shared" ref="K8:K13" si="2">AVERAGE(J8)</f>
        <v>30</v>
      </c>
      <c r="L8" s="21">
        <f t="shared" ref="L8:L16" si="3">RANK(K8,$K$7:$K$16,0)</f>
        <v>1</v>
      </c>
      <c r="M8" s="22"/>
      <c r="N8" s="28">
        <f t="shared" ref="N8:N13" si="4">G8+K8</f>
        <v>65.319999999999993</v>
      </c>
      <c r="O8" s="21">
        <f t="shared" ref="O8:O16" si="5">RANK(N8,$N$7:$N$16,0)</f>
        <v>9</v>
      </c>
    </row>
    <row r="9" spans="1:15" s="35" customFormat="1" ht="16.5" customHeight="1" x14ac:dyDescent="0.25">
      <c r="A9" s="29" t="s">
        <v>24</v>
      </c>
      <c r="B9" s="30">
        <f>'Evaluator 1'!H6</f>
        <v>55</v>
      </c>
      <c r="C9" s="30">
        <f>'Evaluator 2'!H6</f>
        <v>60</v>
      </c>
      <c r="D9" s="30">
        <f>'Evaluator 3'!H6</f>
        <v>64</v>
      </c>
      <c r="E9" s="30">
        <f>'Evaluator 4'!H6</f>
        <v>44</v>
      </c>
      <c r="F9" s="30">
        <f>'Evaluator 5'!H6</f>
        <v>66</v>
      </c>
      <c r="G9" s="36">
        <f t="shared" si="0"/>
        <v>57.8</v>
      </c>
      <c r="H9" s="31">
        <f t="shared" si="1"/>
        <v>5</v>
      </c>
      <c r="I9" s="32"/>
      <c r="J9" s="33">
        <f>'Evaluator 1'!D6</f>
        <v>24</v>
      </c>
      <c r="K9" s="36">
        <f t="shared" si="2"/>
        <v>24</v>
      </c>
      <c r="L9" s="31">
        <f t="shared" si="3"/>
        <v>2</v>
      </c>
      <c r="M9" s="32"/>
      <c r="N9" s="34">
        <f t="shared" si="4"/>
        <v>81.8</v>
      </c>
      <c r="O9" s="31">
        <f t="shared" si="5"/>
        <v>2</v>
      </c>
    </row>
    <row r="10" spans="1:15" ht="15.75" x14ac:dyDescent="0.25">
      <c r="A10" s="18" t="s">
        <v>25</v>
      </c>
      <c r="B10" s="19">
        <f>'Evaluator 1'!H7</f>
        <v>52.5</v>
      </c>
      <c r="C10" s="19">
        <f>'Evaluator 2'!H7</f>
        <v>64.8</v>
      </c>
      <c r="D10" s="19">
        <f>'Evaluator 3'!H7</f>
        <v>36</v>
      </c>
      <c r="E10" s="19">
        <f>'Evaluator 4'!H7</f>
        <v>44.8</v>
      </c>
      <c r="F10" s="19">
        <f>'Evaluator 5'!H7</f>
        <v>54</v>
      </c>
      <c r="G10" s="20">
        <f t="shared" si="0"/>
        <v>50.42</v>
      </c>
      <c r="H10" s="21">
        <f t="shared" si="1"/>
        <v>7</v>
      </c>
      <c r="I10" s="22"/>
      <c r="J10" s="23">
        <f>'Evaluator 1'!D7</f>
        <v>19.200000000000003</v>
      </c>
      <c r="K10" s="20">
        <f t="shared" si="2"/>
        <v>19.200000000000003</v>
      </c>
      <c r="L10" s="21">
        <f t="shared" si="3"/>
        <v>5</v>
      </c>
      <c r="M10" s="22"/>
      <c r="N10" s="28">
        <f t="shared" si="4"/>
        <v>69.62</v>
      </c>
      <c r="O10" s="21">
        <f t="shared" si="5"/>
        <v>6</v>
      </c>
    </row>
    <row r="11" spans="1:15" ht="15.75" x14ac:dyDescent="0.25">
      <c r="A11" s="18" t="s">
        <v>26</v>
      </c>
      <c r="B11" s="19">
        <f>'Evaluator 1'!H8</f>
        <v>41</v>
      </c>
      <c r="C11" s="19">
        <f>'Evaluator 2'!H8</f>
        <v>52.400000000000006</v>
      </c>
      <c r="D11" s="19">
        <f>'Evaluator 3'!H8</f>
        <v>38</v>
      </c>
      <c r="E11" s="19">
        <f>'Evaluator 4'!H8</f>
        <v>42.4</v>
      </c>
      <c r="F11" s="19">
        <f>'Evaluator 5'!H8</f>
        <v>48</v>
      </c>
      <c r="G11" s="20">
        <f t="shared" si="0"/>
        <v>44.36</v>
      </c>
      <c r="H11" s="21">
        <f t="shared" si="1"/>
        <v>9</v>
      </c>
      <c r="I11" s="22"/>
      <c r="J11" s="23">
        <f>'Evaluator 1'!D8</f>
        <v>15</v>
      </c>
      <c r="K11" s="20">
        <f t="shared" si="2"/>
        <v>15</v>
      </c>
      <c r="L11" s="21">
        <f t="shared" si="3"/>
        <v>7</v>
      </c>
      <c r="M11" s="22"/>
      <c r="N11" s="28">
        <f t="shared" si="4"/>
        <v>59.36</v>
      </c>
      <c r="O11" s="21">
        <f t="shared" si="5"/>
        <v>10</v>
      </c>
    </row>
    <row r="12" spans="1:15" s="35" customFormat="1" ht="15.75" x14ac:dyDescent="0.25">
      <c r="A12" s="29" t="s">
        <v>27</v>
      </c>
      <c r="B12" s="30">
        <f>'Evaluator 1'!H9</f>
        <v>57.5</v>
      </c>
      <c r="C12" s="30">
        <f>'Evaluator 2'!H9</f>
        <v>67.400000000000006</v>
      </c>
      <c r="D12" s="30">
        <f>'Evaluator 3'!H9</f>
        <v>64</v>
      </c>
      <c r="E12" s="30">
        <f>'Evaluator 4'!H9</f>
        <v>61.2</v>
      </c>
      <c r="F12" s="30">
        <f>'Evaluator 5'!H9</f>
        <v>62</v>
      </c>
      <c r="G12" s="36">
        <f t="shared" si="0"/>
        <v>62.42</v>
      </c>
      <c r="H12" s="31">
        <f t="shared" si="1"/>
        <v>2</v>
      </c>
      <c r="I12" s="32"/>
      <c r="J12" s="33">
        <f>'Evaluator 1'!D9</f>
        <v>18</v>
      </c>
      <c r="K12" s="36">
        <f t="shared" si="2"/>
        <v>18</v>
      </c>
      <c r="L12" s="31">
        <f t="shared" si="3"/>
        <v>6</v>
      </c>
      <c r="M12" s="32"/>
      <c r="N12" s="34">
        <f t="shared" si="4"/>
        <v>80.42</v>
      </c>
      <c r="O12" s="31">
        <f t="shared" si="5"/>
        <v>3</v>
      </c>
    </row>
    <row r="13" spans="1:15" ht="15.75" x14ac:dyDescent="0.25">
      <c r="A13" s="18" t="s">
        <v>28</v>
      </c>
      <c r="B13" s="19">
        <f>'Evaluator 1'!H10</f>
        <v>42</v>
      </c>
      <c r="C13" s="19">
        <f>'Evaluator 2'!H10</f>
        <v>67.2</v>
      </c>
      <c r="D13" s="19">
        <f>'Evaluator 3'!H10</f>
        <v>52</v>
      </c>
      <c r="E13" s="19">
        <f>'Evaluator 4'!H10</f>
        <v>44.8</v>
      </c>
      <c r="F13" s="19">
        <f>'Evaluator 5'!H10</f>
        <v>56</v>
      </c>
      <c r="G13" s="20">
        <f t="shared" si="0"/>
        <v>52.4</v>
      </c>
      <c r="H13" s="21">
        <f t="shared" si="1"/>
        <v>6</v>
      </c>
      <c r="I13" s="22"/>
      <c r="J13" s="23">
        <f>'Evaluator 1'!D10</f>
        <v>15</v>
      </c>
      <c r="K13" s="20">
        <f t="shared" si="2"/>
        <v>15</v>
      </c>
      <c r="L13" s="21">
        <f t="shared" si="3"/>
        <v>7</v>
      </c>
      <c r="M13" s="22"/>
      <c r="N13" s="28">
        <f t="shared" si="4"/>
        <v>67.400000000000006</v>
      </c>
      <c r="O13" s="21">
        <f t="shared" si="5"/>
        <v>8</v>
      </c>
    </row>
    <row r="14" spans="1:15" s="35" customFormat="1" ht="15.75" x14ac:dyDescent="0.25">
      <c r="A14" s="29" t="s">
        <v>29</v>
      </c>
      <c r="B14" s="30">
        <f>'Evaluator 1'!H11</f>
        <v>64</v>
      </c>
      <c r="C14" s="30">
        <f>'Evaluator 2'!H11</f>
        <v>67.400000000000006</v>
      </c>
      <c r="D14" s="30">
        <f>'Evaluator 3'!H11</f>
        <v>64</v>
      </c>
      <c r="E14" s="30">
        <f>'Evaluator 4'!H11</f>
        <v>60.6</v>
      </c>
      <c r="F14" s="30">
        <f>'Evaluator 5'!H11</f>
        <v>66</v>
      </c>
      <c r="G14" s="36">
        <f t="shared" si="0"/>
        <v>64.400000000000006</v>
      </c>
      <c r="H14" s="31">
        <f t="shared" si="1"/>
        <v>1</v>
      </c>
      <c r="I14" s="32"/>
      <c r="J14" s="33">
        <f>'Evaluator 1'!D11</f>
        <v>13.5</v>
      </c>
      <c r="K14" s="36">
        <f>AVERAGE(J14)</f>
        <v>13.5</v>
      </c>
      <c r="L14" s="31">
        <f t="shared" si="3"/>
        <v>9</v>
      </c>
      <c r="M14" s="32"/>
      <c r="N14" s="34">
        <f>G14+K14</f>
        <v>77.900000000000006</v>
      </c>
      <c r="O14" s="31">
        <f t="shared" si="5"/>
        <v>4</v>
      </c>
    </row>
    <row r="15" spans="1:15" s="35" customFormat="1" ht="15.75" x14ac:dyDescent="0.25">
      <c r="A15" s="29" t="s">
        <v>30</v>
      </c>
      <c r="B15" s="30">
        <f>'Evaluator 1'!H12</f>
        <v>60.5</v>
      </c>
      <c r="C15" s="30">
        <f>'Evaluator 2'!H12</f>
        <v>67.400000000000006</v>
      </c>
      <c r="D15" s="30">
        <f>'Evaluator 3'!H12</f>
        <v>50</v>
      </c>
      <c r="E15" s="30">
        <f>'Evaluator 4'!H12</f>
        <v>62.4</v>
      </c>
      <c r="F15" s="30">
        <f>'Evaluator 5'!H12</f>
        <v>56</v>
      </c>
      <c r="G15" s="36">
        <f t="shared" si="0"/>
        <v>59.260000000000005</v>
      </c>
      <c r="H15" s="31">
        <f t="shared" si="1"/>
        <v>4</v>
      </c>
      <c r="I15" s="32"/>
      <c r="J15" s="33">
        <f>'Evaluator 1'!D12</f>
        <v>23.4</v>
      </c>
      <c r="K15" s="36">
        <f t="shared" ref="K15:K16" si="6">AVERAGE(J15)</f>
        <v>23.4</v>
      </c>
      <c r="L15" s="31">
        <f t="shared" si="3"/>
        <v>3</v>
      </c>
      <c r="M15" s="32"/>
      <c r="N15" s="34">
        <f t="shared" ref="N15:N16" si="7">G15+K15</f>
        <v>82.66</v>
      </c>
      <c r="O15" s="31">
        <f t="shared" si="5"/>
        <v>1</v>
      </c>
    </row>
    <row r="16" spans="1:15" ht="15.75" x14ac:dyDescent="0.25">
      <c r="A16" s="18" t="s">
        <v>31</v>
      </c>
      <c r="B16" s="19">
        <f>'Evaluator 1'!H13</f>
        <v>52.8</v>
      </c>
      <c r="C16" s="19">
        <f>'Evaluator 2'!H13</f>
        <v>59</v>
      </c>
      <c r="D16" s="19">
        <f>'Evaluator 3'!H13</f>
        <v>44</v>
      </c>
      <c r="E16" s="19">
        <f>'Evaluator 4'!H13</f>
        <v>48</v>
      </c>
      <c r="F16" s="19">
        <f>'Evaluator 5'!H13</f>
        <v>46</v>
      </c>
      <c r="G16" s="20">
        <f t="shared" si="0"/>
        <v>49.96</v>
      </c>
      <c r="H16" s="21">
        <f t="shared" si="1"/>
        <v>8</v>
      </c>
      <c r="I16" s="22"/>
      <c r="J16" s="23">
        <f>'Evaluator 1'!D13</f>
        <v>22.799999999999997</v>
      </c>
      <c r="K16" s="20">
        <f t="shared" si="6"/>
        <v>22.799999999999997</v>
      </c>
      <c r="L16" s="21">
        <f t="shared" si="3"/>
        <v>4</v>
      </c>
      <c r="M16" s="22"/>
      <c r="N16" s="28">
        <f t="shared" si="7"/>
        <v>72.759999999999991</v>
      </c>
      <c r="O16" s="21">
        <f t="shared" si="5"/>
        <v>5</v>
      </c>
    </row>
    <row r="32" spans="1:1" x14ac:dyDescent="0.2">
      <c r="A32" s="13"/>
    </row>
    <row r="33" spans="1:1" x14ac:dyDescent="0.2">
      <c r="A33" s="13"/>
    </row>
  </sheetData>
  <mergeCells count="4">
    <mergeCell ref="N5:O5"/>
    <mergeCell ref="G5:H5"/>
    <mergeCell ref="K5:L5"/>
    <mergeCell ref="A3:H3"/>
  </mergeCells>
  <phoneticPr fontId="39" type="noConversion"/>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F43B2-34EE-41FA-9382-92EFDE34710B}">
  <dimension ref="A1:AB55"/>
  <sheetViews>
    <sheetView zoomScale="85" zoomScaleNormal="85" workbookViewId="0">
      <selection activeCell="I28" sqref="I28"/>
    </sheetView>
  </sheetViews>
  <sheetFormatPr defaultColWidth="9.140625" defaultRowHeight="12.75" x14ac:dyDescent="0.2"/>
  <cols>
    <col min="1" max="1" width="20.7109375" style="40" customWidth="1"/>
    <col min="2" max="28" width="9.5703125" style="40" customWidth="1"/>
    <col min="29" max="16384" width="9.140625" style="40"/>
  </cols>
  <sheetData>
    <row r="1" spans="1:13" ht="15.75" customHeight="1" x14ac:dyDescent="0.25">
      <c r="A1" s="76" t="s">
        <v>47</v>
      </c>
      <c r="B1" s="76"/>
      <c r="C1" s="76"/>
      <c r="D1" s="76"/>
      <c r="E1" s="76"/>
      <c r="F1" s="76"/>
      <c r="G1" s="76"/>
      <c r="H1" s="76"/>
      <c r="I1" s="76"/>
      <c r="J1" s="75"/>
    </row>
    <row r="2" spans="1:13" ht="15.75" x14ac:dyDescent="0.25">
      <c r="A2" s="74" t="s">
        <v>21</v>
      </c>
      <c r="B2" s="74"/>
      <c r="C2" s="74"/>
      <c r="D2" s="74"/>
      <c r="E2" s="74"/>
      <c r="F2" s="74"/>
      <c r="G2" s="74"/>
      <c r="H2" s="74"/>
      <c r="I2" s="74"/>
      <c r="J2" s="73"/>
    </row>
    <row r="3" spans="1:13" x14ac:dyDescent="0.2">
      <c r="A3" s="71" t="s">
        <v>46</v>
      </c>
      <c r="B3" s="72"/>
      <c r="C3" s="72"/>
      <c r="D3" s="72"/>
    </row>
    <row r="4" spans="1:13" ht="15" customHeight="1" x14ac:dyDescent="0.2">
      <c r="A4" s="71" t="s">
        <v>45</v>
      </c>
      <c r="B4" s="70" t="s">
        <v>44</v>
      </c>
      <c r="C4" s="70"/>
      <c r="D4" s="70"/>
      <c r="E4" s="69"/>
    </row>
    <row r="5" spans="1:13" ht="20.25" customHeight="1" x14ac:dyDescent="0.25">
      <c r="A5" s="68" t="s">
        <v>43</v>
      </c>
      <c r="B5" s="68"/>
      <c r="C5" s="67"/>
      <c r="D5" s="67"/>
      <c r="E5" s="67"/>
      <c r="F5" s="67"/>
      <c r="G5" s="67"/>
    </row>
    <row r="6" spans="1:13" ht="24.75" customHeight="1" thickBot="1" x14ac:dyDescent="0.25">
      <c r="A6" s="66"/>
      <c r="B6" s="65" t="s">
        <v>42</v>
      </c>
      <c r="C6" s="65"/>
      <c r="D6" s="65"/>
      <c r="E6" s="65"/>
      <c r="F6" s="65"/>
      <c r="G6" s="65"/>
      <c r="H6" s="65"/>
      <c r="I6" s="65"/>
    </row>
    <row r="7" spans="1:13" ht="15" customHeight="1" x14ac:dyDescent="0.25">
      <c r="B7" s="64"/>
    </row>
    <row r="8" spans="1:13" ht="15" customHeight="1" x14ac:dyDescent="0.25">
      <c r="B8" s="64"/>
    </row>
    <row r="9" spans="1:13" ht="15" customHeight="1" x14ac:dyDescent="0.25">
      <c r="B9" s="64"/>
    </row>
    <row r="10" spans="1:13" ht="15" customHeight="1" x14ac:dyDescent="0.2"/>
    <row r="11" spans="1:13" ht="11.25" customHeight="1" thickBot="1" x14ac:dyDescent="0.25"/>
    <row r="12" spans="1:13" s="56" customFormat="1" ht="13.5" thickBot="1" x14ac:dyDescent="0.25">
      <c r="B12" s="63" t="s">
        <v>41</v>
      </c>
      <c r="C12" s="62"/>
      <c r="D12" s="61"/>
      <c r="E12" s="63" t="s">
        <v>40</v>
      </c>
      <c r="F12" s="62"/>
      <c r="G12" s="61"/>
      <c r="H12" s="63" t="s">
        <v>39</v>
      </c>
      <c r="I12" s="62"/>
      <c r="J12" s="61"/>
      <c r="K12" s="63" t="s">
        <v>38</v>
      </c>
      <c r="L12" s="62"/>
      <c r="M12" s="61"/>
    </row>
    <row r="13" spans="1:13" s="56" customFormat="1" ht="112.5" customHeight="1" x14ac:dyDescent="0.2">
      <c r="B13" s="60" t="s">
        <v>48</v>
      </c>
      <c r="C13" s="58"/>
      <c r="D13" s="57"/>
      <c r="E13" s="59" t="s">
        <v>37</v>
      </c>
      <c r="F13" s="58"/>
      <c r="G13" s="57"/>
      <c r="H13" s="59" t="s">
        <v>36</v>
      </c>
      <c r="I13" s="58"/>
      <c r="J13" s="57"/>
      <c r="K13" s="59" t="s">
        <v>35</v>
      </c>
      <c r="L13" s="58"/>
      <c r="M13" s="57"/>
    </row>
    <row r="14" spans="1:13" s="49" customFormat="1" ht="11.25" customHeight="1" x14ac:dyDescent="0.2">
      <c r="A14" s="55"/>
      <c r="B14" s="54" t="s">
        <v>34</v>
      </c>
      <c r="C14" s="53"/>
      <c r="D14" s="52"/>
      <c r="E14" s="54" t="s">
        <v>34</v>
      </c>
      <c r="F14" s="53"/>
      <c r="G14" s="52"/>
      <c r="H14" s="54" t="s">
        <v>34</v>
      </c>
      <c r="I14" s="53"/>
      <c r="J14" s="52"/>
      <c r="K14" s="54" t="s">
        <v>34</v>
      </c>
      <c r="L14" s="53"/>
      <c r="M14" s="52"/>
    </row>
    <row r="15" spans="1:13" s="49" customFormat="1" x14ac:dyDescent="0.2">
      <c r="A15" s="51" t="s">
        <v>22</v>
      </c>
      <c r="B15" s="50"/>
      <c r="C15" s="50"/>
      <c r="D15" s="50"/>
      <c r="E15" s="50"/>
      <c r="F15" s="50"/>
      <c r="G15" s="50"/>
      <c r="H15" s="50"/>
      <c r="I15" s="50"/>
      <c r="J15" s="50"/>
      <c r="K15" s="50"/>
      <c r="L15" s="50"/>
      <c r="M15" s="50"/>
    </row>
    <row r="16" spans="1:13" s="49" customFormat="1" x14ac:dyDescent="0.2">
      <c r="A16" s="51" t="s">
        <v>23</v>
      </c>
      <c r="B16" s="50"/>
      <c r="C16" s="50"/>
      <c r="D16" s="50"/>
      <c r="E16" s="50"/>
      <c r="F16" s="50"/>
      <c r="G16" s="50"/>
      <c r="H16" s="50"/>
      <c r="I16" s="50"/>
      <c r="J16" s="50"/>
      <c r="K16" s="50"/>
      <c r="L16" s="50"/>
      <c r="M16" s="50"/>
    </row>
    <row r="17" spans="1:28" s="49" customFormat="1" x14ac:dyDescent="0.2">
      <c r="A17" s="51" t="s">
        <v>24</v>
      </c>
      <c r="B17" s="50"/>
      <c r="C17" s="50"/>
      <c r="D17" s="50"/>
      <c r="E17" s="50"/>
      <c r="F17" s="50"/>
      <c r="G17" s="50"/>
      <c r="H17" s="50"/>
      <c r="I17" s="50"/>
      <c r="J17" s="50"/>
      <c r="K17" s="50"/>
      <c r="L17" s="50"/>
      <c r="M17" s="50"/>
    </row>
    <row r="18" spans="1:28" s="49" customFormat="1" x14ac:dyDescent="0.2">
      <c r="A18" s="51" t="s">
        <v>25</v>
      </c>
      <c r="B18" s="50"/>
      <c r="C18" s="50"/>
      <c r="D18" s="50"/>
      <c r="E18" s="50"/>
      <c r="F18" s="50"/>
      <c r="G18" s="50"/>
      <c r="H18" s="50"/>
      <c r="I18" s="50"/>
      <c r="J18" s="50"/>
      <c r="K18" s="50"/>
      <c r="L18" s="50"/>
      <c r="M18" s="50"/>
    </row>
    <row r="19" spans="1:28" s="49" customFormat="1" x14ac:dyDescent="0.2">
      <c r="A19" s="51" t="s">
        <v>26</v>
      </c>
      <c r="B19" s="50"/>
      <c r="C19" s="50"/>
      <c r="D19" s="50"/>
      <c r="E19" s="50"/>
      <c r="F19" s="50"/>
      <c r="G19" s="50"/>
      <c r="H19" s="50"/>
      <c r="I19" s="50"/>
      <c r="J19" s="50"/>
      <c r="K19" s="50"/>
      <c r="L19" s="50"/>
      <c r="M19" s="50"/>
    </row>
    <row r="20" spans="1:28" s="49" customFormat="1" x14ac:dyDescent="0.2">
      <c r="A20" s="51" t="s">
        <v>27</v>
      </c>
      <c r="B20" s="50"/>
      <c r="C20" s="50"/>
      <c r="D20" s="50"/>
      <c r="E20" s="50"/>
      <c r="F20" s="50"/>
      <c r="G20" s="50"/>
      <c r="H20" s="50"/>
      <c r="I20" s="50"/>
      <c r="J20" s="50"/>
      <c r="K20" s="50"/>
      <c r="L20" s="50"/>
      <c r="M20" s="50"/>
    </row>
    <row r="21" spans="1:28" s="49" customFormat="1" x14ac:dyDescent="0.2">
      <c r="A21" s="51" t="s">
        <v>28</v>
      </c>
      <c r="B21" s="50"/>
      <c r="C21" s="50"/>
      <c r="D21" s="50"/>
      <c r="E21" s="50"/>
      <c r="F21" s="50"/>
      <c r="G21" s="50"/>
      <c r="H21" s="50"/>
      <c r="I21" s="50"/>
      <c r="J21" s="50"/>
      <c r="K21" s="50"/>
      <c r="L21" s="50"/>
      <c r="M21" s="50"/>
    </row>
    <row r="22" spans="1:28" s="49" customFormat="1" x14ac:dyDescent="0.2">
      <c r="A22" s="51" t="s">
        <v>29</v>
      </c>
      <c r="B22" s="50"/>
      <c r="C22" s="50"/>
      <c r="D22" s="50"/>
      <c r="E22" s="50"/>
      <c r="F22" s="50"/>
      <c r="G22" s="50"/>
      <c r="H22" s="50"/>
      <c r="I22" s="50"/>
      <c r="J22" s="50"/>
      <c r="K22" s="50"/>
      <c r="L22" s="50"/>
      <c r="M22" s="50"/>
    </row>
    <row r="23" spans="1:28" s="49" customFormat="1" x14ac:dyDescent="0.2">
      <c r="A23" s="51" t="s">
        <v>30</v>
      </c>
      <c r="B23" s="50"/>
      <c r="C23" s="50"/>
      <c r="D23" s="50"/>
      <c r="E23" s="50"/>
      <c r="F23" s="50"/>
      <c r="G23" s="50"/>
      <c r="H23" s="50"/>
      <c r="I23" s="50"/>
      <c r="J23" s="50"/>
      <c r="K23" s="50"/>
      <c r="L23" s="50"/>
      <c r="M23" s="50"/>
    </row>
    <row r="24" spans="1:28" s="49" customFormat="1" x14ac:dyDescent="0.2">
      <c r="A24" s="51" t="s">
        <v>31</v>
      </c>
      <c r="B24" s="50"/>
      <c r="C24" s="50"/>
      <c r="D24" s="50"/>
      <c r="E24" s="50"/>
      <c r="F24" s="50"/>
      <c r="G24" s="50"/>
      <c r="H24" s="50"/>
      <c r="I24" s="50"/>
      <c r="J24" s="50"/>
      <c r="K24" s="50"/>
      <c r="L24" s="50"/>
      <c r="M24" s="50"/>
    </row>
    <row r="25" spans="1:28" s="47" customFormat="1" ht="7.5" customHeight="1" x14ac:dyDescent="0.2">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row>
    <row r="26" spans="1:28" s="46" customFormat="1" ht="6.75" customHeight="1" x14ac:dyDescent="0.2"/>
    <row r="28" spans="1:28" x14ac:dyDescent="0.2">
      <c r="A28" s="45"/>
      <c r="G28" s="42"/>
      <c r="H28" s="42"/>
    </row>
    <row r="29" spans="1:28" x14ac:dyDescent="0.2">
      <c r="A29" s="44"/>
      <c r="G29" s="42"/>
      <c r="H29" s="42"/>
      <c r="I29" s="42"/>
      <c r="J29" s="42"/>
    </row>
    <row r="30" spans="1:28" x14ac:dyDescent="0.2">
      <c r="A30" s="43"/>
      <c r="B30" s="43"/>
      <c r="C30" s="43"/>
      <c r="G30" s="42"/>
      <c r="H30" s="42"/>
      <c r="I30" s="42"/>
      <c r="J30" s="42"/>
    </row>
    <row r="31" spans="1:28" x14ac:dyDescent="0.2">
      <c r="A31" s="43"/>
      <c r="B31" s="43"/>
      <c r="C31" s="43"/>
      <c r="G31" s="42"/>
      <c r="H31" s="42"/>
      <c r="I31" s="42"/>
      <c r="J31" s="42"/>
    </row>
    <row r="32" spans="1:28" x14ac:dyDescent="0.2">
      <c r="A32" s="43"/>
      <c r="B32" s="43"/>
      <c r="C32" s="43"/>
      <c r="G32" s="42"/>
      <c r="H32" s="42"/>
      <c r="I32" s="42"/>
      <c r="J32" s="42"/>
    </row>
    <row r="33" spans="1:13" x14ac:dyDescent="0.2">
      <c r="A33" s="43"/>
      <c r="B33" s="43"/>
      <c r="C33" s="43"/>
      <c r="G33" s="42"/>
      <c r="H33" s="42"/>
      <c r="I33" s="42"/>
      <c r="J33" s="42"/>
    </row>
    <row r="34" spans="1:13" x14ac:dyDescent="0.2">
      <c r="A34" s="43"/>
      <c r="B34" s="43"/>
      <c r="C34" s="43"/>
      <c r="G34" s="42"/>
      <c r="H34" s="42"/>
      <c r="I34" s="42"/>
      <c r="J34" s="42"/>
    </row>
    <row r="35" spans="1:13" x14ac:dyDescent="0.2">
      <c r="A35" s="43"/>
      <c r="B35" s="43"/>
      <c r="C35" s="43"/>
      <c r="G35" s="42"/>
      <c r="H35" s="42"/>
      <c r="I35" s="42"/>
      <c r="J35" s="42"/>
    </row>
    <row r="36" spans="1:13" x14ac:dyDescent="0.2">
      <c r="A36" s="43"/>
      <c r="B36" s="43"/>
      <c r="C36" s="43"/>
      <c r="G36" s="42"/>
      <c r="H36" s="42"/>
      <c r="I36" s="42"/>
      <c r="J36" s="42"/>
    </row>
    <row r="37" spans="1:13" x14ac:dyDescent="0.2">
      <c r="I37" s="42"/>
      <c r="J37" s="42"/>
      <c r="K37" s="42"/>
      <c r="L37" s="42"/>
    </row>
    <row r="38" spans="1:13" x14ac:dyDescent="0.2">
      <c r="I38" s="42"/>
      <c r="J38" s="42"/>
      <c r="K38" s="42"/>
      <c r="L38" s="42"/>
      <c r="M38" s="42"/>
    </row>
    <row r="39" spans="1:13" x14ac:dyDescent="0.2">
      <c r="L39" s="42"/>
      <c r="M39" s="42"/>
    </row>
    <row r="40" spans="1:13" x14ac:dyDescent="0.2">
      <c r="L40" s="42"/>
      <c r="M40" s="42"/>
    </row>
    <row r="41" spans="1:13" x14ac:dyDescent="0.2">
      <c r="L41" s="42"/>
      <c r="M41" s="42"/>
    </row>
    <row r="42" spans="1:13" x14ac:dyDescent="0.2">
      <c r="L42" s="42"/>
      <c r="M42" s="42"/>
    </row>
    <row r="55" spans="1:1" x14ac:dyDescent="0.2">
      <c r="A55" s="41" t="s">
        <v>33</v>
      </c>
    </row>
  </sheetData>
  <mergeCells count="58">
    <mergeCell ref="E22:G22"/>
    <mergeCell ref="H22:J22"/>
    <mergeCell ref="A1:I1"/>
    <mergeCell ref="H12:J12"/>
    <mergeCell ref="B14:D14"/>
    <mergeCell ref="E14:G14"/>
    <mergeCell ref="H14:J14"/>
    <mergeCell ref="B3:D3"/>
    <mergeCell ref="B4:D4"/>
    <mergeCell ref="A2:I2"/>
    <mergeCell ref="B21:D21"/>
    <mergeCell ref="B22:D22"/>
    <mergeCell ref="B23:D23"/>
    <mergeCell ref="B24:D24"/>
    <mergeCell ref="E16:G16"/>
    <mergeCell ref="H16:J16"/>
    <mergeCell ref="E18:G18"/>
    <mergeCell ref="H18:J18"/>
    <mergeCell ref="E20:G20"/>
    <mergeCell ref="H20:J20"/>
    <mergeCell ref="E24:G24"/>
    <mergeCell ref="H24:J24"/>
    <mergeCell ref="A5:B5"/>
    <mergeCell ref="B6:I6"/>
    <mergeCell ref="B15:D15"/>
    <mergeCell ref="B16:D16"/>
    <mergeCell ref="B17:D17"/>
    <mergeCell ref="B18:D18"/>
    <mergeCell ref="B19:D19"/>
    <mergeCell ref="B20:D20"/>
    <mergeCell ref="K14:M14"/>
    <mergeCell ref="K12:M12"/>
    <mergeCell ref="B13:D13"/>
    <mergeCell ref="E13:G13"/>
    <mergeCell ref="H13:J13"/>
    <mergeCell ref="K13:M13"/>
    <mergeCell ref="B12:D12"/>
    <mergeCell ref="E12:G12"/>
    <mergeCell ref="H21:J21"/>
    <mergeCell ref="K21:M21"/>
    <mergeCell ref="K16:M16"/>
    <mergeCell ref="E15:G15"/>
    <mergeCell ref="H15:J15"/>
    <mergeCell ref="K15:M15"/>
    <mergeCell ref="K18:M18"/>
    <mergeCell ref="E17:G17"/>
    <mergeCell ref="H17:J17"/>
    <mergeCell ref="K17:M17"/>
    <mergeCell ref="K24:M24"/>
    <mergeCell ref="E23:G23"/>
    <mergeCell ref="H23:J23"/>
    <mergeCell ref="K23:M23"/>
    <mergeCell ref="K20:M20"/>
    <mergeCell ref="E19:G19"/>
    <mergeCell ref="H19:J19"/>
    <mergeCell ref="K19:M19"/>
    <mergeCell ref="K22:M22"/>
    <mergeCell ref="E21:G21"/>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2024-05-30T20:19:14Z</dcterms:modified>
</cp:coreProperties>
</file>