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8 Project Management Consulting - ROCHE\Evaluations\"/>
    </mc:Choice>
  </mc:AlternateContent>
  <xr:revisionPtr revIDLastSave="0" documentId="8_{12614714-18A4-4A2D-8D6B-66352CCFD6D9}" xr6:coauthVersionLast="47" xr6:coauthVersionMax="47" xr10:uidLastSave="{00000000-0000-0000-0000-000000000000}"/>
  <bookViews>
    <workbookView xWindow="-120" yWindow="-120" windowWidth="29040" windowHeight="15840" activeTab="7" xr2:uid="{00000000-000D-0000-FFFF-FFFF00000000}"/>
  </bookViews>
  <sheets>
    <sheet name="Evaluator 1" sheetId="3" r:id="rId1"/>
    <sheet name="Evaluator 2" sheetId="12" r:id="rId2"/>
    <sheet name="Evaluator 3" sheetId="5" r:id="rId3"/>
    <sheet name="Evaluator 4" sheetId="9" r:id="rId4"/>
    <sheet name="Evaluator 5" sheetId="10" r:id="rId5"/>
    <sheet name="Evaluator 6" sheetId="11" r:id="rId6"/>
    <sheet name="Evaluator 7" sheetId="4" r:id="rId7"/>
    <sheet name="Summary" sheetId="1" r:id="rId8"/>
    <sheet name="Evaluation" sheetId="1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9" i="1"/>
  <c r="C10" i="1"/>
  <c r="C11" i="1"/>
  <c r="C12" i="1"/>
  <c r="C13" i="1"/>
  <c r="C14" i="1"/>
  <c r="C15" i="1"/>
  <c r="C16" i="1"/>
  <c r="C17" i="1"/>
  <c r="C18" i="1"/>
  <c r="C19" i="1"/>
  <c r="C20" i="1"/>
  <c r="C21" i="1"/>
  <c r="C22" i="1"/>
  <c r="C23" i="1"/>
  <c r="C24" i="1"/>
  <c r="C25" i="1"/>
  <c r="C26" i="1"/>
  <c r="C27" i="1"/>
  <c r="C7" i="1"/>
  <c r="J24" i="12" l="1"/>
  <c r="J23" i="12"/>
  <c r="J22" i="12"/>
  <c r="J21" i="12"/>
  <c r="J20" i="12"/>
  <c r="J19" i="12"/>
  <c r="J18" i="12"/>
  <c r="J17" i="12"/>
  <c r="J16" i="12"/>
  <c r="J15" i="12"/>
  <c r="J14" i="12"/>
  <c r="J13" i="12"/>
  <c r="J12" i="12"/>
  <c r="J11" i="12"/>
  <c r="J10" i="12"/>
  <c r="J9" i="12"/>
  <c r="J8" i="12"/>
  <c r="J7" i="12"/>
  <c r="J6" i="12"/>
  <c r="J5" i="12"/>
  <c r="J4" i="12"/>
  <c r="D8" i="1"/>
  <c r="H8" i="1"/>
  <c r="L8" i="1"/>
  <c r="M8" i="1" s="1"/>
  <c r="H9" i="1"/>
  <c r="L9" i="1"/>
  <c r="M9" i="1" s="1"/>
  <c r="D10" i="1"/>
  <c r="E10" i="1"/>
  <c r="L10" i="1"/>
  <c r="M10" i="1" s="1"/>
  <c r="B11" i="1"/>
  <c r="E11" i="1"/>
  <c r="F11" i="1"/>
  <c r="H11" i="1"/>
  <c r="L11" i="1"/>
  <c r="M11" i="1" s="1"/>
  <c r="E12" i="1"/>
  <c r="G12" i="1"/>
  <c r="L12" i="1"/>
  <c r="M12" i="1" s="1"/>
  <c r="B13" i="1"/>
  <c r="E13" i="1"/>
  <c r="F13" i="1"/>
  <c r="L13" i="1"/>
  <c r="M13" i="1" s="1"/>
  <c r="G14" i="1"/>
  <c r="L14" i="1"/>
  <c r="M14" i="1" s="1"/>
  <c r="B15" i="1"/>
  <c r="D15" i="1"/>
  <c r="L15" i="1"/>
  <c r="M15" i="1" s="1"/>
  <c r="B16" i="1"/>
  <c r="L16" i="1"/>
  <c r="M16" i="1" s="1"/>
  <c r="B17" i="1"/>
  <c r="E17" i="1"/>
  <c r="H17" i="1"/>
  <c r="L17" i="1"/>
  <c r="M17" i="1" s="1"/>
  <c r="D18" i="1"/>
  <c r="G18" i="1"/>
  <c r="L18" i="1"/>
  <c r="M18" i="1" s="1"/>
  <c r="E19" i="1"/>
  <c r="F19" i="1"/>
  <c r="H19" i="1"/>
  <c r="L19" i="1"/>
  <c r="M19" i="1" s="1"/>
  <c r="D20" i="1"/>
  <c r="E20" i="1"/>
  <c r="H20" i="1"/>
  <c r="L20" i="1"/>
  <c r="M20" i="1" s="1"/>
  <c r="E21" i="1"/>
  <c r="G21" i="1"/>
  <c r="L21" i="1"/>
  <c r="M21" i="1" s="1"/>
  <c r="B22" i="1"/>
  <c r="D22" i="1"/>
  <c r="F22" i="1"/>
  <c r="G22" i="1"/>
  <c r="L22" i="1"/>
  <c r="M22" i="1" s="1"/>
  <c r="E23" i="1"/>
  <c r="F23" i="1"/>
  <c r="H23" i="1"/>
  <c r="L23" i="1"/>
  <c r="M23" i="1" s="1"/>
  <c r="B24" i="1"/>
  <c r="F24" i="1"/>
  <c r="L24" i="1"/>
  <c r="M24" i="1" s="1"/>
  <c r="B25" i="1"/>
  <c r="L25" i="1"/>
  <c r="M25" i="1"/>
  <c r="L26" i="1"/>
  <c r="M26" i="1" s="1"/>
  <c r="L27" i="1"/>
  <c r="M27" i="1" s="1"/>
  <c r="J24" i="4"/>
  <c r="H27" i="1" s="1"/>
  <c r="J23" i="4"/>
  <c r="H26" i="1" s="1"/>
  <c r="J22" i="4"/>
  <c r="H25" i="1" s="1"/>
  <c r="J21" i="4"/>
  <c r="H24" i="1" s="1"/>
  <c r="J20" i="4"/>
  <c r="J19" i="4"/>
  <c r="H22" i="1" s="1"/>
  <c r="J18" i="4"/>
  <c r="H21" i="1" s="1"/>
  <c r="J17" i="4"/>
  <c r="J16" i="4"/>
  <c r="J15" i="4"/>
  <c r="H18" i="1" s="1"/>
  <c r="J14" i="4"/>
  <c r="J13" i="4"/>
  <c r="H16" i="1" s="1"/>
  <c r="J12" i="4"/>
  <c r="H15" i="1" s="1"/>
  <c r="J11" i="4"/>
  <c r="H14" i="1" s="1"/>
  <c r="J10" i="4"/>
  <c r="H13" i="1" s="1"/>
  <c r="J9" i="4"/>
  <c r="H12" i="1" s="1"/>
  <c r="J8" i="4"/>
  <c r="J7" i="4"/>
  <c r="H10" i="1" s="1"/>
  <c r="J6" i="4"/>
  <c r="J5" i="4"/>
  <c r="J4" i="4"/>
  <c r="J24" i="11"/>
  <c r="G27" i="1" s="1"/>
  <c r="J23" i="11"/>
  <c r="G26" i="1" s="1"/>
  <c r="J22" i="11"/>
  <c r="G25" i="1" s="1"/>
  <c r="J21" i="11"/>
  <c r="G24" i="1" s="1"/>
  <c r="J20" i="11"/>
  <c r="G23" i="1" s="1"/>
  <c r="J19" i="11"/>
  <c r="J18" i="11"/>
  <c r="J17" i="11"/>
  <c r="G20" i="1" s="1"/>
  <c r="J16" i="11"/>
  <c r="G19" i="1" s="1"/>
  <c r="J15" i="11"/>
  <c r="J14" i="11"/>
  <c r="G17" i="1" s="1"/>
  <c r="J13" i="11"/>
  <c r="G16" i="1" s="1"/>
  <c r="J12" i="11"/>
  <c r="G15" i="1" s="1"/>
  <c r="J11" i="11"/>
  <c r="J10" i="11"/>
  <c r="G13" i="1" s="1"/>
  <c r="J9" i="11"/>
  <c r="J8" i="11"/>
  <c r="G11" i="1" s="1"/>
  <c r="J7" i="11"/>
  <c r="G10" i="1" s="1"/>
  <c r="J6" i="11"/>
  <c r="G9" i="1" s="1"/>
  <c r="J5" i="11"/>
  <c r="G8" i="1" s="1"/>
  <c r="J4" i="11"/>
  <c r="J24" i="10"/>
  <c r="F27" i="1" s="1"/>
  <c r="J23" i="10"/>
  <c r="F26" i="1" s="1"/>
  <c r="J22" i="10"/>
  <c r="F25" i="1" s="1"/>
  <c r="J21" i="10"/>
  <c r="J20" i="10"/>
  <c r="J19" i="10"/>
  <c r="J18" i="10"/>
  <c r="F21" i="1" s="1"/>
  <c r="J17" i="10"/>
  <c r="F20" i="1" s="1"/>
  <c r="J16" i="10"/>
  <c r="J15" i="10"/>
  <c r="F18" i="1" s="1"/>
  <c r="J14" i="10"/>
  <c r="F17" i="1" s="1"/>
  <c r="J13" i="10"/>
  <c r="F16" i="1" s="1"/>
  <c r="J12" i="10"/>
  <c r="F15" i="1" s="1"/>
  <c r="J11" i="10"/>
  <c r="F14" i="1" s="1"/>
  <c r="J10" i="10"/>
  <c r="J9" i="10"/>
  <c r="F12" i="1" s="1"/>
  <c r="J8" i="10"/>
  <c r="J7" i="10"/>
  <c r="F10" i="1" s="1"/>
  <c r="J6" i="10"/>
  <c r="F9" i="1" s="1"/>
  <c r="J5" i="10"/>
  <c r="F8" i="1" s="1"/>
  <c r="J4" i="10"/>
  <c r="F7" i="1" s="1"/>
  <c r="J24" i="9"/>
  <c r="E27" i="1" s="1"/>
  <c r="J23" i="9"/>
  <c r="E26" i="1" s="1"/>
  <c r="J22" i="9"/>
  <c r="E25" i="1" s="1"/>
  <c r="J21" i="9"/>
  <c r="E24" i="1" s="1"/>
  <c r="J20" i="9"/>
  <c r="J19" i="9"/>
  <c r="E22" i="1" s="1"/>
  <c r="J18" i="9"/>
  <c r="J17" i="9"/>
  <c r="J16" i="9"/>
  <c r="J15" i="9"/>
  <c r="E18" i="1" s="1"/>
  <c r="J14" i="9"/>
  <c r="J13" i="9"/>
  <c r="E16" i="1" s="1"/>
  <c r="J12" i="9"/>
  <c r="E15" i="1" s="1"/>
  <c r="J11" i="9"/>
  <c r="E14" i="1" s="1"/>
  <c r="J10" i="9"/>
  <c r="J9" i="9"/>
  <c r="J8" i="9"/>
  <c r="J7" i="9"/>
  <c r="J6" i="9"/>
  <c r="E9" i="1" s="1"/>
  <c r="J5" i="9"/>
  <c r="E8" i="1" s="1"/>
  <c r="J4" i="9"/>
  <c r="E7" i="1" s="1"/>
  <c r="J24" i="5"/>
  <c r="D27" i="1" s="1"/>
  <c r="J23" i="5"/>
  <c r="D26" i="1" s="1"/>
  <c r="J22" i="5"/>
  <c r="D25" i="1" s="1"/>
  <c r="J21" i="5"/>
  <c r="D24" i="1" s="1"/>
  <c r="J20" i="5"/>
  <c r="D23" i="1" s="1"/>
  <c r="J19" i="5"/>
  <c r="J18" i="5"/>
  <c r="D21" i="1" s="1"/>
  <c r="J17" i="5"/>
  <c r="J16" i="5"/>
  <c r="D19" i="1" s="1"/>
  <c r="J15" i="5"/>
  <c r="J14" i="5"/>
  <c r="D17" i="1" s="1"/>
  <c r="J13" i="5"/>
  <c r="D16" i="1" s="1"/>
  <c r="J12" i="5"/>
  <c r="J11" i="5"/>
  <c r="D14" i="1" s="1"/>
  <c r="J10" i="5"/>
  <c r="D13" i="1" s="1"/>
  <c r="J9" i="5"/>
  <c r="D12" i="1" s="1"/>
  <c r="J8" i="5"/>
  <c r="D11" i="1" s="1"/>
  <c r="J7" i="5"/>
  <c r="J6" i="5"/>
  <c r="D9" i="1" s="1"/>
  <c r="J5" i="5"/>
  <c r="J4" i="5"/>
  <c r="D7" i="1" s="1"/>
  <c r="J24" i="3"/>
  <c r="B27" i="1" s="1"/>
  <c r="J23" i="3"/>
  <c r="B26" i="1" s="1"/>
  <c r="J22" i="3"/>
  <c r="J21" i="3"/>
  <c r="J20" i="3"/>
  <c r="B23" i="1" s="1"/>
  <c r="J19" i="3"/>
  <c r="J18" i="3"/>
  <c r="B21" i="1" s="1"/>
  <c r="J17" i="3"/>
  <c r="B20" i="1" s="1"/>
  <c r="J16" i="3"/>
  <c r="B19" i="1" s="1"/>
  <c r="J15" i="3"/>
  <c r="B18" i="1" s="1"/>
  <c r="J14" i="3"/>
  <c r="J13" i="3"/>
  <c r="J12" i="3"/>
  <c r="J11" i="3"/>
  <c r="B14" i="1" s="1"/>
  <c r="J10" i="3"/>
  <c r="J9" i="3"/>
  <c r="B12" i="1" s="1"/>
  <c r="J8" i="3"/>
  <c r="J7" i="3"/>
  <c r="B10" i="1" s="1"/>
  <c r="J6" i="3"/>
  <c r="B9" i="1" s="1"/>
  <c r="J5" i="3"/>
  <c r="B8" i="1" s="1"/>
  <c r="J4" i="3"/>
  <c r="B7" i="1" s="1"/>
  <c r="H7" i="1"/>
  <c r="L7" i="1"/>
  <c r="M7" i="1" s="1"/>
  <c r="L6" i="1"/>
  <c r="G7" i="1"/>
  <c r="N20" i="1" l="1"/>
  <c r="N22" i="1"/>
  <c r="I14" i="1"/>
  <c r="P14" i="1" s="1"/>
  <c r="I9" i="1"/>
  <c r="P9" i="1" s="1"/>
  <c r="I21" i="1"/>
  <c r="P21" i="1" s="1"/>
  <c r="I26" i="1"/>
  <c r="I19" i="1"/>
  <c r="P19" i="1" s="1"/>
  <c r="I8" i="1"/>
  <c r="P8" i="1" s="1"/>
  <c r="N7" i="1"/>
  <c r="N25" i="1"/>
  <c r="N23" i="1"/>
  <c r="N12" i="1"/>
  <c r="N27" i="1"/>
  <c r="N21" i="1"/>
  <c r="N18" i="1"/>
  <c r="N10" i="1"/>
  <c r="N26" i="1"/>
  <c r="N15" i="1"/>
  <c r="N8" i="1"/>
  <c r="N24" i="1"/>
  <c r="N13" i="1"/>
  <c r="N11" i="1"/>
  <c r="N16" i="1"/>
  <c r="I23" i="1"/>
  <c r="P23" i="1" s="1"/>
  <c r="I17" i="1"/>
  <c r="I20" i="1"/>
  <c r="P20" i="1" s="1"/>
  <c r="I12" i="1"/>
  <c r="N14" i="1"/>
  <c r="N17" i="1"/>
  <c r="I18" i="1"/>
  <c r="P18" i="1" s="1"/>
  <c r="I15" i="1"/>
  <c r="P15" i="1" s="1"/>
  <c r="N9" i="1"/>
  <c r="I24" i="1"/>
  <c r="P24" i="1" s="1"/>
  <c r="N19" i="1"/>
  <c r="I27" i="1"/>
  <c r="P27" i="1" s="1"/>
  <c r="I16" i="1"/>
  <c r="P16" i="1" s="1"/>
  <c r="I13" i="1"/>
  <c r="P13" i="1" s="1"/>
  <c r="I11" i="1"/>
  <c r="P11" i="1" s="1"/>
  <c r="I10" i="1"/>
  <c r="P10" i="1" s="1"/>
  <c r="I25" i="1"/>
  <c r="I22" i="1"/>
  <c r="P22" i="1" s="1"/>
  <c r="P26" i="1"/>
  <c r="P12" i="1" l="1"/>
  <c r="P25" i="1"/>
  <c r="P17" i="1"/>
  <c r="I7" i="1"/>
  <c r="J13" i="1" s="1"/>
  <c r="J16" i="1" l="1"/>
  <c r="P7" i="1"/>
  <c r="Q25" i="1" s="1"/>
  <c r="J7" i="1"/>
  <c r="J8" i="1"/>
  <c r="J26" i="1"/>
  <c r="J9" i="1"/>
  <c r="J19" i="1"/>
  <c r="J21" i="1"/>
  <c r="J14" i="1"/>
  <c r="J22" i="1"/>
  <c r="J18" i="1"/>
  <c r="J24" i="1"/>
  <c r="J12" i="1"/>
  <c r="J17" i="1"/>
  <c r="J25" i="1"/>
  <c r="J20" i="1"/>
  <c r="J11" i="1"/>
  <c r="J27" i="1"/>
  <c r="J10" i="1"/>
  <c r="J15" i="1"/>
  <c r="J23" i="1"/>
  <c r="Q17" i="1" l="1"/>
  <c r="Q12" i="1"/>
  <c r="Q7" i="1"/>
  <c r="Q27" i="1"/>
  <c r="Q11" i="1"/>
  <c r="Q21" i="1"/>
  <c r="Q24" i="1"/>
  <c r="Q20" i="1"/>
  <c r="Q10" i="1"/>
  <c r="Q16" i="1"/>
  <c r="Q26" i="1"/>
  <c r="Q15" i="1"/>
  <c r="Q19" i="1"/>
  <c r="Q13" i="1"/>
  <c r="Q14" i="1"/>
  <c r="Q9" i="1"/>
  <c r="Q18" i="1"/>
  <c r="Q8" i="1"/>
  <c r="Q22" i="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<sst xmlns="http://schemas.openxmlformats.org/spreadsheetml/2006/main" count="285" uniqueCount="64">
  <si>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</si>
  <si>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</si>
  <si>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</si>
  <si>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</si>
  <si>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</si>
  <si>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</si>
  <si>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</si>
  <si>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</si>
  <si>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</si>
  <si>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</si>
  <si>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</si>
  <si>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</si>
  <si>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</si>
  <si>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</si>
  <si>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</si>
  <si>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</si>
  <si>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</si>
  <si>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</si>
  <si>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</si>
  <si>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</si>
  <si>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</si>
  <si>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</si>
  <si>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</si>
  <si>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Only PM scores Criteria 1 Cost</t>
  </si>
  <si>
    <t>7th Echelon</t>
  </si>
  <si>
    <t xml:space="preserve">Adaptivity </t>
  </si>
  <si>
    <t>Athenian Group</t>
  </si>
  <si>
    <t>BKJ</t>
  </si>
  <si>
    <t>Brailsford &amp; Dunlavey</t>
  </si>
  <si>
    <t>Directed Action</t>
  </si>
  <si>
    <t xml:space="preserve">Dream Big </t>
  </si>
  <si>
    <t>EisnerAmper</t>
  </si>
  <si>
    <t>ISF</t>
  </si>
  <si>
    <t>Kairos</t>
  </si>
  <si>
    <t>Kandha</t>
  </si>
  <si>
    <t>MGT</t>
  </si>
  <si>
    <t>Myar</t>
  </si>
  <si>
    <t>North Highland</t>
  </si>
  <si>
    <t>Protiviti</t>
  </si>
  <si>
    <t xml:space="preserve">ReEngine </t>
  </si>
  <si>
    <t>Slalom</t>
  </si>
  <si>
    <t>Trans4mative</t>
  </si>
  <si>
    <t>TriVerum</t>
  </si>
  <si>
    <t>Tunabear</t>
  </si>
  <si>
    <t>Verger</t>
  </si>
  <si>
    <t xml:space="preserve">RFP730-24038 Project Management Consulting </t>
  </si>
  <si>
    <t>Evaluator 7</t>
  </si>
  <si>
    <t>Points (1-5)</t>
  </si>
  <si>
    <t>Criteria 5 References / Reputation of vendor in Project/Portfolio Management</t>
  </si>
  <si>
    <t>Criteria 4 Prior work with higher education</t>
  </si>
  <si>
    <t>Criteria 3 Ability of vendor proposal to meet requirements</t>
  </si>
  <si>
    <t>Criteria 2 Quality of the vendor services</t>
  </si>
  <si>
    <r>
      <rPr>
        <sz val="8"/>
        <rFont val="Arial"/>
        <family val="2"/>
      </rPr>
      <t>Criteria 1 Cost: List purchase price</t>
    </r>
    <r>
      <rPr>
        <b/>
        <sz val="8"/>
        <color rgb="FFFF0000"/>
        <rFont val="Arial"/>
        <family val="2"/>
      </rPr>
      <t xml:space="preserve">                             **ONLY THE PROJECT MANAGER WILL EVALUATE COST**</t>
    </r>
  </si>
  <si>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</si>
  <si>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</si>
  <si>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</si>
  <si>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</si>
  <si>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</si>
  <si>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</si>
  <si>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</si>
  <si>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instructions in email</t>
  </si>
  <si>
    <t>Evaluation Due Date</t>
  </si>
  <si>
    <t>Evaluator Name</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</si>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</sst>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b/>
      <sz val="10"/>
      <name val="Arial"/>
      <family val="2"/>
    </font>
    <font>
      <sz val="10"/>
      <color theme="1"/>
      <name val="Arial"/>
      <family val="2"/>
    </font>
    <font>
      <sz val="11"/>
      <color rgb="FF000000"/>
      <name val="Aptos Narrow"/>
      <family val="2"/>
    </font>
    <font>
      <b/>
      <sz val="10"/>
      <color rgb="FF000000"/>
      <name val="Arial"/>
      <family val="2"/>
    </font>
    <font>
      <b/>
      <sz val="10"/>
      <color rgb="FFFF0000"/>
      <name val="Arial"/>
      <family val="2"/>
    </font>
    <font>
      <b/>
      <sz val="8"/>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39" fillId="26" borderId="0" xfId="0" applyFont="1" applyFill="1"/>
    <xf numFmtId="0" fontId="32" fillId="25" borderId="14" xfId="0" applyFont="1" applyFill="1" applyBorder="1" applyAlignment="1">
      <alignment horizontal="right" textRotation="90"/>
    </xf>
    <xf numFmtId="0" fontId="33" fillId="25" borderId="13"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43" fillId="0" borderId="0" xfId="0" applyFont="1"/>
    <xf numFmtId="0" fontId="44" fillId="0" borderId="0" xfId="0" applyFont="1"/>
    <xf numFmtId="0" fontId="12" fillId="0" borderId="0" xfId="0" applyFont="1"/>
    <xf numFmtId="0" fontId="11" fillId="0" borderId="11" xfId="0" applyFont="1" applyBorder="1" applyAlignment="1">
      <alignment horizontal="left"/>
    </xf>
    <xf numFmtId="4" fontId="12" fillId="0" borderId="11" xfId="0" applyNumberFormat="1" applyFont="1" applyBorder="1" applyAlignment="1">
      <alignment horizontal="right"/>
    </xf>
    <xf numFmtId="4" fontId="33" fillId="0" borderId="11" xfId="0" applyNumberFormat="1" applyFont="1" applyBorder="1" applyAlignment="1">
      <alignment horizontal="right"/>
    </xf>
    <xf numFmtId="0" fontId="33" fillId="0" borderId="13" xfId="0" applyFont="1" applyBorder="1" applyAlignment="1">
      <alignment horizontal="right"/>
    </xf>
    <xf numFmtId="0" fontId="11" fillId="0" borderId="12" xfId="0" applyFont="1" applyBorder="1" applyAlignment="1">
      <alignment horizontal="left"/>
    </xf>
    <xf numFmtId="0" fontId="11" fillId="24" borderId="12" xfId="0" applyFont="1" applyFill="1" applyBorder="1" applyAlignment="1">
      <alignment horizontal="left"/>
    </xf>
    <xf numFmtId="4" fontId="12" fillId="24" borderId="11" xfId="0" applyNumberFormat="1" applyFont="1" applyFill="1" applyBorder="1" applyAlignment="1">
      <alignment horizontal="right"/>
    </xf>
    <xf numFmtId="4" fontId="33" fillId="24" borderId="11" xfId="0" applyNumberFormat="1" applyFont="1" applyFill="1" applyBorder="1" applyAlignment="1">
      <alignment horizontal="right"/>
    </xf>
    <xf numFmtId="0" fontId="33" fillId="24" borderId="13" xfId="0" applyFont="1" applyFill="1" applyBorder="1" applyAlignment="1">
      <alignment horizontal="right"/>
    </xf>
    <xf numFmtId="0" fontId="12" fillId="24" borderId="11" xfId="0" applyFont="1" applyFill="1" applyBorder="1" applyAlignment="1">
      <alignment horizontal="right"/>
    </xf>
    <xf numFmtId="4" fontId="12" fillId="24" borderId="11" xfId="0" applyNumberFormat="1" applyFont="1" applyFill="1" applyBorder="1"/>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46" fillId="26" borderId="0" xfId="98" applyFont="1" applyFill="1" applyAlignment="1">
      <alignment vertical="center"/>
    </xf>
    <xf numFmtId="0" fontId="34" fillId="26" borderId="0" xfId="97" applyFont="1" applyFill="1"/>
    <xf numFmtId="0" fontId="47" fillId="0" borderId="0" xfId="98" applyFont="1" applyAlignment="1">
      <alignment horizontal="left"/>
    </xf>
    <xf numFmtId="0" fontId="48" fillId="26" borderId="0" xfId="97" applyFont="1" applyFill="1"/>
    <xf numFmtId="0" fontId="13" fillId="26" borderId="10" xfId="97" applyFill="1" applyBorder="1"/>
    <xf numFmtId="0" fontId="13" fillId="27" borderId="15" xfId="97" applyFill="1" applyBorder="1"/>
    <xf numFmtId="0" fontId="13" fillId="27" borderId="0" xfId="97" applyFill="1"/>
    <xf numFmtId="0" fontId="13" fillId="28" borderId="16" xfId="97" applyFill="1" applyBorder="1" applyAlignment="1" applyProtection="1">
      <alignment horizontal="center"/>
      <protection locked="0"/>
    </xf>
    <xf numFmtId="0" fontId="43" fillId="0" borderId="16" xfId="97" applyFont="1" applyBorder="1" applyAlignment="1">
      <alignment wrapText="1"/>
    </xf>
    <xf numFmtId="0" fontId="49" fillId="26" borderId="0" xfId="97" applyFont="1" applyFill="1" applyAlignment="1">
      <alignment horizontal="center" wrapText="1"/>
    </xf>
    <xf numFmtId="0" fontId="49" fillId="25" borderId="17" xfId="97" applyFont="1" applyFill="1" applyBorder="1" applyAlignment="1">
      <alignment horizontal="center" wrapText="1"/>
    </xf>
    <xf numFmtId="0" fontId="49" fillId="25" borderId="15" xfId="97" applyFont="1" applyFill="1" applyBorder="1" applyAlignment="1">
      <alignment horizontal="center" wrapText="1"/>
    </xf>
    <xf numFmtId="0" fontId="49" fillId="25" borderId="18" xfId="97" applyFont="1" applyFill="1" applyBorder="1" applyAlignment="1">
      <alignment horizontal="center" wrapText="1"/>
    </xf>
    <xf numFmtId="0" fontId="49" fillId="26" borderId="0" xfId="97" applyFont="1" applyFill="1" applyAlignment="1">
      <alignment wrapText="1"/>
    </xf>
    <xf numFmtId="0" fontId="13" fillId="26" borderId="0" xfId="97" applyFill="1" applyAlignment="1">
      <alignment horizontal="center"/>
    </xf>
    <xf numFmtId="0" fontId="39" fillId="26" borderId="19" xfId="97" applyFont="1" applyFill="1" applyBorder="1" applyAlignment="1">
      <alignment horizontal="left" vertical="top" wrapText="1"/>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50" fillId="26" borderId="21" xfId="97" applyFont="1" applyFill="1" applyBorder="1" applyAlignment="1">
      <alignment horizontal="left" vertical="top" wrapText="1"/>
    </xf>
    <xf numFmtId="0" fontId="44" fillId="29" borderId="19" xfId="97" applyFont="1" applyFill="1" applyBorder="1" applyAlignment="1">
      <alignment horizontal="left"/>
    </xf>
    <xf numFmtId="0" fontId="44" fillId="29" borderId="20" xfId="97" applyFont="1" applyFill="1" applyBorder="1" applyAlignment="1">
      <alignment horizontal="left"/>
    </xf>
    <xf numFmtId="0" fontId="44" fillId="29" borderId="21" xfId="97" applyFont="1" applyFill="1" applyBorder="1" applyAlignment="1">
      <alignment horizontal="left"/>
    </xf>
    <xf numFmtId="0" fontId="51" fillId="26" borderId="0" xfId="99" applyFill="1"/>
    <xf numFmtId="0" fontId="34" fillId="26" borderId="0" xfId="97" applyFont="1" applyFill="1" applyAlignment="1">
      <alignment horizontal="left" wrapText="1"/>
    </xf>
    <xf numFmtId="0" fontId="13" fillId="28" borderId="22" xfId="97" applyFill="1" applyBorder="1" applyAlignment="1" applyProtection="1">
      <alignment horizontal="center" wrapText="1"/>
      <protection locked="0"/>
    </xf>
    <xf numFmtId="0" fontId="52" fillId="26" borderId="0" xfId="99" applyFont="1" applyFill="1" applyAlignment="1">
      <alignment wrapText="1"/>
    </xf>
    <xf numFmtId="0" fontId="52" fillId="26" borderId="0" xfId="99" applyFont="1" applyFill="1" applyAlignment="1">
      <alignment horizontal="left" wrapText="1"/>
    </xf>
    <xf numFmtId="0" fontId="45" fillId="26" borderId="0" xfId="98" applyFont="1" applyFill="1"/>
    <xf numFmtId="164" fontId="45" fillId="0" borderId="0" xfId="98" applyNumberFormat="1" applyFont="1" applyAlignment="1">
      <alignment horizontal="center"/>
    </xf>
    <xf numFmtId="0" fontId="53"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0" borderId="0" xfId="97" applyFont="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2EA992D6-1D23-435D-ADEF-128424DCB043}"/>
    <cellStyle name="Normal 6" xfId="98" xr:uid="{1F55B2D2-6F67-461B-82E1-C4D72C6F32A2}"/>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6ADA0751-4F8A-4E02-AF08-E95B6B7379D5}"/>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workbookViewId="0">
      <selection activeCell="G30" sqref="G30"/>
    </sheetView>
  </sheetViews>
  <sheetFormatPr defaultRowHeight="12.75" x14ac:dyDescent="0.2"/>
  <cols>
    <col min="1" max="3" width="9.42578125" customWidth="1"/>
    <col min="4" max="4" width="8.85546875" style="25" customWidth="1"/>
    <col min="5" max="8" width="8.85546875" customWidth="1"/>
    <col min="9" max="9" width="9.2851562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10</v>
      </c>
      <c r="F4" s="4">
        <v>10</v>
      </c>
      <c r="G4" s="5">
        <v>4</v>
      </c>
      <c r="H4" s="5">
        <v>3</v>
      </c>
      <c r="I4" s="5"/>
      <c r="J4" s="8">
        <f>SUM(E4:I4)</f>
        <v>27</v>
      </c>
    </row>
    <row r="5" spans="1:10" x14ac:dyDescent="0.2">
      <c r="A5" s="30" t="s">
        <v>25</v>
      </c>
      <c r="B5" s="4"/>
      <c r="C5" s="4"/>
      <c r="D5" s="27"/>
      <c r="E5" s="4">
        <v>16</v>
      </c>
      <c r="F5" s="4">
        <v>16</v>
      </c>
      <c r="G5" s="5">
        <v>4</v>
      </c>
      <c r="H5" s="5">
        <v>7</v>
      </c>
      <c r="I5" s="5"/>
      <c r="J5" s="8">
        <f t="shared" ref="J5:J24" si="0">SUM(E5:I5)</f>
        <v>43</v>
      </c>
    </row>
    <row r="6" spans="1:10" x14ac:dyDescent="0.2">
      <c r="A6" s="30" t="s">
        <v>26</v>
      </c>
      <c r="B6" s="4"/>
      <c r="C6" s="4"/>
      <c r="D6" s="27"/>
      <c r="E6" s="4">
        <v>14</v>
      </c>
      <c r="F6" s="4">
        <v>14</v>
      </c>
      <c r="G6" s="5">
        <v>16</v>
      </c>
      <c r="H6" s="5">
        <v>7</v>
      </c>
      <c r="I6" s="5"/>
      <c r="J6" s="8">
        <f t="shared" si="0"/>
        <v>51</v>
      </c>
    </row>
    <row r="7" spans="1:10" x14ac:dyDescent="0.2">
      <c r="A7" s="30" t="s">
        <v>27</v>
      </c>
      <c r="B7" s="4"/>
      <c r="C7" s="4"/>
      <c r="D7" s="27"/>
      <c r="E7" s="4">
        <v>9.6</v>
      </c>
      <c r="F7" s="4">
        <v>9.6</v>
      </c>
      <c r="G7" s="5">
        <v>4</v>
      </c>
      <c r="H7" s="5">
        <v>4.8</v>
      </c>
      <c r="I7" s="5"/>
      <c r="J7" s="8">
        <f t="shared" si="0"/>
        <v>28</v>
      </c>
    </row>
    <row r="8" spans="1:10" x14ac:dyDescent="0.2">
      <c r="A8" s="30" t="s">
        <v>28</v>
      </c>
      <c r="B8" s="4"/>
      <c r="C8" s="4"/>
      <c r="D8" s="27"/>
      <c r="E8" s="4">
        <v>18</v>
      </c>
      <c r="F8" s="4">
        <v>18</v>
      </c>
      <c r="G8" s="5">
        <v>20</v>
      </c>
      <c r="H8" s="5">
        <v>9</v>
      </c>
      <c r="I8" s="5"/>
      <c r="J8" s="8">
        <f t="shared" si="0"/>
        <v>65</v>
      </c>
    </row>
    <row r="9" spans="1:10" x14ac:dyDescent="0.2">
      <c r="A9" s="30" t="s">
        <v>29</v>
      </c>
      <c r="B9" s="4"/>
      <c r="C9" s="4"/>
      <c r="D9" s="27"/>
      <c r="E9" s="4">
        <v>6</v>
      </c>
      <c r="F9" s="4">
        <v>6</v>
      </c>
      <c r="G9" s="5">
        <v>6</v>
      </c>
      <c r="H9" s="5">
        <v>4</v>
      </c>
      <c r="I9" s="5"/>
      <c r="J9" s="8">
        <f t="shared" si="0"/>
        <v>22</v>
      </c>
    </row>
    <row r="10" spans="1:10" x14ac:dyDescent="0.2">
      <c r="A10" s="30" t="s">
        <v>30</v>
      </c>
      <c r="B10" s="4"/>
      <c r="C10" s="4"/>
      <c r="D10" s="27"/>
      <c r="E10" s="4">
        <v>12</v>
      </c>
      <c r="F10" s="4">
        <v>13.6</v>
      </c>
      <c r="G10" s="5">
        <v>10</v>
      </c>
      <c r="H10" s="5">
        <v>4</v>
      </c>
      <c r="I10" s="5"/>
      <c r="J10" s="8">
        <f t="shared" si="0"/>
        <v>39.6</v>
      </c>
    </row>
    <row r="11" spans="1:10" x14ac:dyDescent="0.2">
      <c r="A11" s="31" t="s">
        <v>31</v>
      </c>
      <c r="E11">
        <v>17.2</v>
      </c>
      <c r="F11">
        <v>16</v>
      </c>
      <c r="G11">
        <v>14</v>
      </c>
      <c r="H11">
        <v>6</v>
      </c>
      <c r="J11" s="8">
        <f t="shared" si="0"/>
        <v>53.2</v>
      </c>
    </row>
    <row r="12" spans="1:10" x14ac:dyDescent="0.2">
      <c r="A12" s="31" t="s">
        <v>32</v>
      </c>
      <c r="E12">
        <v>14.8</v>
      </c>
      <c r="F12">
        <v>13.6</v>
      </c>
      <c r="G12">
        <v>14</v>
      </c>
      <c r="H12">
        <v>6</v>
      </c>
      <c r="J12" s="8">
        <f t="shared" si="0"/>
        <v>48.4</v>
      </c>
    </row>
    <row r="13" spans="1:10" x14ac:dyDescent="0.2">
      <c r="A13" s="31" t="s">
        <v>33</v>
      </c>
      <c r="E13">
        <v>12.8</v>
      </c>
      <c r="F13">
        <v>12</v>
      </c>
      <c r="G13">
        <v>4</v>
      </c>
      <c r="H13">
        <v>4.8</v>
      </c>
      <c r="J13" s="8">
        <f t="shared" si="0"/>
        <v>33.6</v>
      </c>
    </row>
    <row r="14" spans="1:10" x14ac:dyDescent="0.2">
      <c r="A14" s="31" t="s">
        <v>34</v>
      </c>
      <c r="E14">
        <v>10.8</v>
      </c>
      <c r="F14">
        <v>10</v>
      </c>
      <c r="G14">
        <v>4</v>
      </c>
      <c r="H14">
        <v>4</v>
      </c>
      <c r="J14" s="8">
        <f t="shared" si="0"/>
        <v>28.8</v>
      </c>
    </row>
    <row r="15" spans="1:10" x14ac:dyDescent="0.2">
      <c r="A15" s="31" t="s">
        <v>35</v>
      </c>
      <c r="E15">
        <v>15.2</v>
      </c>
      <c r="F15">
        <v>16</v>
      </c>
      <c r="G15">
        <v>18</v>
      </c>
      <c r="H15">
        <v>9</v>
      </c>
      <c r="J15" s="8">
        <f t="shared" si="0"/>
        <v>58.2</v>
      </c>
    </row>
    <row r="16" spans="1:10" x14ac:dyDescent="0.2">
      <c r="A16" s="31" t="s">
        <v>36</v>
      </c>
      <c r="E16">
        <v>8</v>
      </c>
      <c r="F16">
        <v>8</v>
      </c>
      <c r="G16">
        <v>4</v>
      </c>
      <c r="H16">
        <v>2</v>
      </c>
      <c r="J16" s="8">
        <f t="shared" si="0"/>
        <v>22</v>
      </c>
    </row>
    <row r="17" spans="1:10" x14ac:dyDescent="0.2">
      <c r="A17" s="31" t="s">
        <v>37</v>
      </c>
      <c r="E17">
        <v>14.4</v>
      </c>
      <c r="F17">
        <v>14.4</v>
      </c>
      <c r="G17">
        <v>12</v>
      </c>
      <c r="H17">
        <v>6</v>
      </c>
      <c r="J17" s="8">
        <f t="shared" si="0"/>
        <v>46.8</v>
      </c>
    </row>
    <row r="18" spans="1:10" x14ac:dyDescent="0.2">
      <c r="A18" s="31" t="s">
        <v>38</v>
      </c>
      <c r="E18">
        <v>15.2</v>
      </c>
      <c r="F18">
        <v>16</v>
      </c>
      <c r="G18">
        <v>14</v>
      </c>
      <c r="H18">
        <v>7</v>
      </c>
      <c r="J18" s="8">
        <f t="shared" si="0"/>
        <v>52.2</v>
      </c>
    </row>
    <row r="19" spans="1:10" x14ac:dyDescent="0.2">
      <c r="A19" s="31" t="s">
        <v>39</v>
      </c>
      <c r="E19">
        <v>10</v>
      </c>
      <c r="F19">
        <v>10</v>
      </c>
      <c r="G19">
        <v>12</v>
      </c>
      <c r="H19">
        <v>6</v>
      </c>
      <c r="J19" s="8">
        <f t="shared" si="0"/>
        <v>38</v>
      </c>
    </row>
    <row r="20" spans="1:10" x14ac:dyDescent="0.2">
      <c r="A20" s="31" t="s">
        <v>40</v>
      </c>
      <c r="E20">
        <v>18</v>
      </c>
      <c r="F20">
        <v>18</v>
      </c>
      <c r="G20">
        <v>18</v>
      </c>
      <c r="H20">
        <v>8</v>
      </c>
      <c r="J20" s="8">
        <f t="shared" si="0"/>
        <v>62</v>
      </c>
    </row>
    <row r="21" spans="1:10" x14ac:dyDescent="0.2">
      <c r="A21" s="31" t="s">
        <v>41</v>
      </c>
      <c r="E21">
        <v>12</v>
      </c>
      <c r="F21">
        <v>12</v>
      </c>
      <c r="G21">
        <v>10</v>
      </c>
      <c r="H21">
        <v>5</v>
      </c>
      <c r="J21" s="8">
        <f t="shared" si="0"/>
        <v>39</v>
      </c>
    </row>
    <row r="22" spans="1:10" x14ac:dyDescent="0.2">
      <c r="A22" s="31" t="s">
        <v>42</v>
      </c>
      <c r="E22">
        <v>12.8</v>
      </c>
      <c r="F22">
        <v>12</v>
      </c>
      <c r="G22">
        <v>6</v>
      </c>
      <c r="H22">
        <v>4</v>
      </c>
      <c r="J22" s="8">
        <f t="shared" si="0"/>
        <v>34.799999999999997</v>
      </c>
    </row>
    <row r="23" spans="1:10" x14ac:dyDescent="0.2">
      <c r="A23" s="31" t="s">
        <v>43</v>
      </c>
      <c r="E23">
        <v>9.6</v>
      </c>
      <c r="F23">
        <v>9.6</v>
      </c>
      <c r="G23">
        <v>8</v>
      </c>
      <c r="H23">
        <v>4</v>
      </c>
      <c r="J23" s="8">
        <f t="shared" si="0"/>
        <v>31.2</v>
      </c>
    </row>
    <row r="24" spans="1:10" x14ac:dyDescent="0.2">
      <c r="A24" s="31" t="s">
        <v>44</v>
      </c>
      <c r="E24">
        <v>10</v>
      </c>
      <c r="F24">
        <v>10</v>
      </c>
      <c r="G24">
        <v>8</v>
      </c>
      <c r="H24">
        <v>4</v>
      </c>
      <c r="J24" s="8">
        <f t="shared" si="0"/>
        <v>32</v>
      </c>
    </row>
    <row r="26" spans="1:10" ht="51" x14ac:dyDescent="0.2">
      <c r="D26" s="28" t="s">
        <v>23</v>
      </c>
    </row>
  </sheetData>
  <mergeCells count="1">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69C5-82B6-419A-A0A0-5A0BDE60ED45}">
  <dimension ref="A1:J26"/>
  <sheetViews>
    <sheetView workbookViewId="0">
      <selection activeCell="H31" sqref="H31"/>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12</v>
      </c>
      <c r="F4" s="4">
        <v>12</v>
      </c>
      <c r="G4" s="5">
        <v>8</v>
      </c>
      <c r="H4" s="5">
        <v>6</v>
      </c>
      <c r="I4" s="5"/>
      <c r="J4" s="8">
        <f>SUM(E4:I4)</f>
        <v>38</v>
      </c>
    </row>
    <row r="5" spans="1:10" x14ac:dyDescent="0.2">
      <c r="A5" s="30" t="s">
        <v>25</v>
      </c>
      <c r="B5" s="4"/>
      <c r="C5" s="4"/>
      <c r="D5" s="27"/>
      <c r="E5" s="4">
        <v>16</v>
      </c>
      <c r="F5" s="4">
        <v>16</v>
      </c>
      <c r="G5" s="5">
        <v>12</v>
      </c>
      <c r="H5" s="5">
        <v>6</v>
      </c>
      <c r="I5" s="5"/>
      <c r="J5" s="8">
        <f t="shared" ref="J5:J24" si="0">SUM(E5:I5)</f>
        <v>50</v>
      </c>
    </row>
    <row r="6" spans="1:10" x14ac:dyDescent="0.2">
      <c r="A6" s="30" t="s">
        <v>26</v>
      </c>
      <c r="B6" s="4"/>
      <c r="C6" s="4"/>
      <c r="D6" s="27"/>
      <c r="E6" s="4">
        <v>16</v>
      </c>
      <c r="F6" s="4">
        <v>16</v>
      </c>
      <c r="G6" s="5">
        <v>16</v>
      </c>
      <c r="H6" s="5">
        <v>8</v>
      </c>
      <c r="I6" s="5"/>
      <c r="J6" s="8">
        <f t="shared" si="0"/>
        <v>56</v>
      </c>
    </row>
    <row r="7" spans="1:10" x14ac:dyDescent="0.2">
      <c r="A7" s="30" t="s">
        <v>27</v>
      </c>
      <c r="B7" s="4"/>
      <c r="C7" s="4"/>
      <c r="D7" s="27"/>
      <c r="E7" s="4">
        <v>12</v>
      </c>
      <c r="F7" s="4">
        <v>12</v>
      </c>
      <c r="G7" s="5">
        <v>8</v>
      </c>
      <c r="H7" s="5">
        <v>6</v>
      </c>
      <c r="I7" s="5"/>
      <c r="J7" s="8">
        <f t="shared" si="0"/>
        <v>38</v>
      </c>
    </row>
    <row r="8" spans="1:10" x14ac:dyDescent="0.2">
      <c r="A8" s="30" t="s">
        <v>28</v>
      </c>
      <c r="B8" s="4"/>
      <c r="C8" s="4"/>
      <c r="D8" s="27"/>
      <c r="E8" s="4">
        <v>16</v>
      </c>
      <c r="F8" s="4">
        <v>16</v>
      </c>
      <c r="G8" s="5">
        <v>16</v>
      </c>
      <c r="H8" s="5">
        <v>8</v>
      </c>
      <c r="I8" s="5"/>
      <c r="J8" s="8">
        <f t="shared" si="0"/>
        <v>56</v>
      </c>
    </row>
    <row r="9" spans="1:10" x14ac:dyDescent="0.2">
      <c r="A9" s="30" t="s">
        <v>29</v>
      </c>
      <c r="B9" s="4"/>
      <c r="C9" s="4"/>
      <c r="D9" s="27"/>
      <c r="E9" s="4">
        <v>4</v>
      </c>
      <c r="F9" s="4">
        <v>4</v>
      </c>
      <c r="G9" s="5">
        <v>8</v>
      </c>
      <c r="H9" s="5">
        <v>2</v>
      </c>
      <c r="I9" s="5"/>
      <c r="J9" s="8">
        <f t="shared" si="0"/>
        <v>18</v>
      </c>
    </row>
    <row r="10" spans="1:10" x14ac:dyDescent="0.2">
      <c r="A10" s="30" t="s">
        <v>30</v>
      </c>
      <c r="B10" s="4"/>
      <c r="C10" s="4"/>
      <c r="D10" s="27"/>
      <c r="E10" s="4">
        <v>12</v>
      </c>
      <c r="F10" s="4">
        <v>16</v>
      </c>
      <c r="G10" s="5">
        <v>12</v>
      </c>
      <c r="H10" s="5">
        <v>6</v>
      </c>
      <c r="I10" s="5"/>
      <c r="J10" s="8">
        <f t="shared" si="0"/>
        <v>46</v>
      </c>
    </row>
    <row r="11" spans="1:10" x14ac:dyDescent="0.2">
      <c r="A11" s="31" t="s">
        <v>31</v>
      </c>
      <c r="E11">
        <v>16</v>
      </c>
      <c r="F11">
        <v>16</v>
      </c>
      <c r="G11">
        <v>16</v>
      </c>
      <c r="H11">
        <v>8</v>
      </c>
      <c r="J11" s="8">
        <f t="shared" si="0"/>
        <v>56</v>
      </c>
    </row>
    <row r="12" spans="1:10" x14ac:dyDescent="0.2">
      <c r="A12" s="31" t="s">
        <v>32</v>
      </c>
      <c r="E12">
        <v>16</v>
      </c>
      <c r="F12">
        <v>12</v>
      </c>
      <c r="G12">
        <v>12</v>
      </c>
      <c r="H12">
        <v>6</v>
      </c>
      <c r="J12" s="8">
        <f t="shared" si="0"/>
        <v>46</v>
      </c>
    </row>
    <row r="13" spans="1:10" x14ac:dyDescent="0.2">
      <c r="A13" s="31" t="s">
        <v>33</v>
      </c>
      <c r="E13">
        <v>8</v>
      </c>
      <c r="F13">
        <v>8</v>
      </c>
      <c r="G13">
        <v>8</v>
      </c>
      <c r="H13">
        <v>4</v>
      </c>
      <c r="J13" s="8">
        <f t="shared" si="0"/>
        <v>28</v>
      </c>
    </row>
    <row r="14" spans="1:10" x14ac:dyDescent="0.2">
      <c r="A14" s="31" t="s">
        <v>34</v>
      </c>
      <c r="E14">
        <v>16</v>
      </c>
      <c r="F14">
        <v>16</v>
      </c>
      <c r="G14">
        <v>8</v>
      </c>
      <c r="H14">
        <v>6</v>
      </c>
      <c r="J14" s="8">
        <f t="shared" si="0"/>
        <v>46</v>
      </c>
    </row>
    <row r="15" spans="1:10" x14ac:dyDescent="0.2">
      <c r="A15" s="31" t="s">
        <v>35</v>
      </c>
      <c r="E15">
        <v>16</v>
      </c>
      <c r="F15">
        <v>16</v>
      </c>
      <c r="G15">
        <v>16</v>
      </c>
      <c r="H15">
        <v>8</v>
      </c>
      <c r="J15" s="8">
        <f t="shared" si="0"/>
        <v>56</v>
      </c>
    </row>
    <row r="16" spans="1:10" x14ac:dyDescent="0.2">
      <c r="A16" s="31" t="s">
        <v>36</v>
      </c>
      <c r="E16">
        <v>8</v>
      </c>
      <c r="F16">
        <v>8</v>
      </c>
      <c r="G16">
        <v>4</v>
      </c>
      <c r="H16">
        <v>4</v>
      </c>
      <c r="J16" s="8">
        <f t="shared" si="0"/>
        <v>24</v>
      </c>
    </row>
    <row r="17" spans="1:10" x14ac:dyDescent="0.2">
      <c r="A17" s="31" t="s">
        <v>37</v>
      </c>
      <c r="E17">
        <v>16</v>
      </c>
      <c r="F17">
        <v>16</v>
      </c>
      <c r="G17">
        <v>16</v>
      </c>
      <c r="H17">
        <v>8</v>
      </c>
      <c r="J17" s="8">
        <f t="shared" si="0"/>
        <v>56</v>
      </c>
    </row>
    <row r="18" spans="1:10" x14ac:dyDescent="0.2">
      <c r="A18" s="31" t="s">
        <v>38</v>
      </c>
      <c r="E18">
        <v>16</v>
      </c>
      <c r="F18">
        <v>16</v>
      </c>
      <c r="G18">
        <v>8</v>
      </c>
      <c r="H18">
        <v>4</v>
      </c>
      <c r="J18" s="8">
        <f t="shared" si="0"/>
        <v>44</v>
      </c>
    </row>
    <row r="19" spans="1:10" x14ac:dyDescent="0.2">
      <c r="A19" s="31" t="s">
        <v>39</v>
      </c>
      <c r="E19">
        <v>12</v>
      </c>
      <c r="F19">
        <v>12</v>
      </c>
      <c r="G19">
        <v>12</v>
      </c>
      <c r="H19">
        <v>6</v>
      </c>
      <c r="J19" s="8">
        <f t="shared" si="0"/>
        <v>42</v>
      </c>
    </row>
    <row r="20" spans="1:10" x14ac:dyDescent="0.2">
      <c r="A20" s="31" t="s">
        <v>40</v>
      </c>
      <c r="E20">
        <v>16</v>
      </c>
      <c r="F20">
        <v>16</v>
      </c>
      <c r="G20">
        <v>8</v>
      </c>
      <c r="H20">
        <v>4</v>
      </c>
      <c r="J20" s="8">
        <f t="shared" si="0"/>
        <v>44</v>
      </c>
    </row>
    <row r="21" spans="1:10" x14ac:dyDescent="0.2">
      <c r="A21" s="31" t="s">
        <v>41</v>
      </c>
      <c r="E21">
        <v>12</v>
      </c>
      <c r="F21">
        <v>12</v>
      </c>
      <c r="G21">
        <v>8</v>
      </c>
      <c r="H21">
        <v>4</v>
      </c>
      <c r="J21" s="8">
        <f t="shared" si="0"/>
        <v>36</v>
      </c>
    </row>
    <row r="22" spans="1:10" x14ac:dyDescent="0.2">
      <c r="A22" s="31" t="s">
        <v>42</v>
      </c>
      <c r="E22">
        <v>8</v>
      </c>
      <c r="F22">
        <v>12</v>
      </c>
      <c r="G22">
        <v>8</v>
      </c>
      <c r="H22">
        <v>4</v>
      </c>
      <c r="J22" s="8">
        <f t="shared" si="0"/>
        <v>32</v>
      </c>
    </row>
    <row r="23" spans="1:10" x14ac:dyDescent="0.2">
      <c r="A23" s="31" t="s">
        <v>43</v>
      </c>
      <c r="E23">
        <v>12</v>
      </c>
      <c r="F23">
        <v>8</v>
      </c>
      <c r="G23">
        <v>12</v>
      </c>
      <c r="H23">
        <v>6</v>
      </c>
      <c r="J23" s="8">
        <f t="shared" si="0"/>
        <v>38</v>
      </c>
    </row>
    <row r="24" spans="1:10" x14ac:dyDescent="0.2">
      <c r="A24" s="31" t="s">
        <v>44</v>
      </c>
      <c r="E24">
        <v>16</v>
      </c>
      <c r="F24">
        <v>12</v>
      </c>
      <c r="G24">
        <v>12</v>
      </c>
      <c r="H24">
        <v>6</v>
      </c>
      <c r="J24" s="8">
        <f t="shared" si="0"/>
        <v>46</v>
      </c>
    </row>
    <row r="26" spans="1:10" ht="51" x14ac:dyDescent="0.2">
      <c r="D26" s="28" t="s">
        <v>23</v>
      </c>
    </row>
  </sheetData>
  <mergeCells count="1">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workbookViewId="0">
      <selection activeCell="G37" sqref="G37"/>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11.2</v>
      </c>
      <c r="F4" s="4">
        <v>11.2</v>
      </c>
      <c r="G4" s="5">
        <v>4</v>
      </c>
      <c r="H4" s="5">
        <v>2.8</v>
      </c>
      <c r="I4" s="5"/>
      <c r="J4" s="8">
        <f>SUM(E4:I4)</f>
        <v>29.2</v>
      </c>
    </row>
    <row r="5" spans="1:10" x14ac:dyDescent="0.2">
      <c r="A5" s="30" t="s">
        <v>25</v>
      </c>
      <c r="B5" s="4"/>
      <c r="C5" s="4"/>
      <c r="D5" s="27"/>
      <c r="E5" s="4">
        <v>14</v>
      </c>
      <c r="F5" s="4">
        <v>14</v>
      </c>
      <c r="G5" s="5">
        <v>4</v>
      </c>
      <c r="H5" s="5">
        <v>4</v>
      </c>
      <c r="I5" s="5"/>
      <c r="J5" s="8">
        <f t="shared" ref="J5:J24" si="0">SUM(E5:I5)</f>
        <v>36</v>
      </c>
    </row>
    <row r="6" spans="1:10" x14ac:dyDescent="0.2">
      <c r="A6" s="30" t="s">
        <v>26</v>
      </c>
      <c r="B6" s="4"/>
      <c r="C6" s="4"/>
      <c r="D6" s="27"/>
      <c r="E6" s="4">
        <v>17.600000000000001</v>
      </c>
      <c r="F6" s="4">
        <v>17.600000000000001</v>
      </c>
      <c r="G6" s="5">
        <v>15.2</v>
      </c>
      <c r="H6" s="5">
        <v>7</v>
      </c>
      <c r="I6" s="5"/>
      <c r="J6" s="8">
        <f t="shared" si="0"/>
        <v>57.400000000000006</v>
      </c>
    </row>
    <row r="7" spans="1:10" x14ac:dyDescent="0.2">
      <c r="A7" s="30" t="s">
        <v>27</v>
      </c>
      <c r="B7" s="4"/>
      <c r="C7" s="4"/>
      <c r="D7" s="27"/>
      <c r="E7" s="4">
        <v>9.6</v>
      </c>
      <c r="F7" s="4">
        <v>5.6</v>
      </c>
      <c r="G7" s="5">
        <v>4</v>
      </c>
      <c r="H7" s="5">
        <v>4</v>
      </c>
      <c r="I7" s="5"/>
      <c r="J7" s="8">
        <f t="shared" si="0"/>
        <v>23.2</v>
      </c>
    </row>
    <row r="8" spans="1:10" x14ac:dyDescent="0.2">
      <c r="A8" s="30" t="s">
        <v>28</v>
      </c>
      <c r="B8" s="4"/>
      <c r="C8" s="4"/>
      <c r="D8" s="27"/>
      <c r="E8" s="4">
        <v>19.2</v>
      </c>
      <c r="F8" s="4">
        <v>19.2</v>
      </c>
      <c r="G8" s="5">
        <v>20</v>
      </c>
      <c r="H8" s="5">
        <v>9.6</v>
      </c>
      <c r="I8" s="5"/>
      <c r="J8" s="8">
        <f t="shared" si="0"/>
        <v>68</v>
      </c>
    </row>
    <row r="9" spans="1:10" x14ac:dyDescent="0.2">
      <c r="A9" s="30" t="s">
        <v>29</v>
      </c>
      <c r="B9" s="4"/>
      <c r="C9" s="4"/>
      <c r="D9" s="27"/>
      <c r="E9" s="4">
        <v>8</v>
      </c>
      <c r="F9" s="4">
        <v>5.6</v>
      </c>
      <c r="G9" s="5">
        <v>8</v>
      </c>
      <c r="H9" s="5">
        <v>2.8</v>
      </c>
      <c r="I9" s="5"/>
      <c r="J9" s="8">
        <f t="shared" si="0"/>
        <v>24.400000000000002</v>
      </c>
    </row>
    <row r="10" spans="1:10" x14ac:dyDescent="0.2">
      <c r="A10" s="30" t="s">
        <v>30</v>
      </c>
      <c r="B10" s="4"/>
      <c r="C10" s="4"/>
      <c r="D10" s="27"/>
      <c r="E10" s="4">
        <v>15.2</v>
      </c>
      <c r="F10" s="4">
        <v>15.2</v>
      </c>
      <c r="G10" s="5">
        <v>4</v>
      </c>
      <c r="H10" s="5">
        <v>5</v>
      </c>
      <c r="I10" s="5"/>
      <c r="J10" s="8">
        <f t="shared" si="0"/>
        <v>39.4</v>
      </c>
    </row>
    <row r="11" spans="1:10" x14ac:dyDescent="0.2">
      <c r="A11" s="31" t="s">
        <v>31</v>
      </c>
      <c r="E11">
        <v>18.399999999999999</v>
      </c>
      <c r="F11">
        <v>18</v>
      </c>
      <c r="G11">
        <v>13.6</v>
      </c>
      <c r="H11">
        <v>7.2</v>
      </c>
      <c r="J11" s="8">
        <f t="shared" si="0"/>
        <v>57.2</v>
      </c>
    </row>
    <row r="12" spans="1:10" x14ac:dyDescent="0.2">
      <c r="A12" s="31" t="s">
        <v>32</v>
      </c>
      <c r="E12">
        <v>18</v>
      </c>
      <c r="F12">
        <v>17.600000000000001</v>
      </c>
      <c r="G12">
        <v>9.6</v>
      </c>
      <c r="H12">
        <v>7</v>
      </c>
      <c r="J12" s="8">
        <f t="shared" si="0"/>
        <v>52.2</v>
      </c>
    </row>
    <row r="13" spans="1:10" x14ac:dyDescent="0.2">
      <c r="A13" s="31" t="s">
        <v>33</v>
      </c>
      <c r="E13">
        <v>10.8</v>
      </c>
      <c r="F13">
        <v>10.8</v>
      </c>
      <c r="G13">
        <v>4</v>
      </c>
      <c r="H13">
        <v>2</v>
      </c>
      <c r="J13" s="8">
        <f t="shared" si="0"/>
        <v>27.6</v>
      </c>
    </row>
    <row r="14" spans="1:10" x14ac:dyDescent="0.2">
      <c r="A14" s="31" t="s">
        <v>34</v>
      </c>
      <c r="E14">
        <v>18</v>
      </c>
      <c r="F14">
        <v>18.399999999999999</v>
      </c>
      <c r="G14">
        <v>4</v>
      </c>
      <c r="H14">
        <v>3</v>
      </c>
      <c r="J14" s="8">
        <f t="shared" si="0"/>
        <v>43.4</v>
      </c>
    </row>
    <row r="15" spans="1:10" x14ac:dyDescent="0.2">
      <c r="A15" s="31" t="s">
        <v>35</v>
      </c>
      <c r="E15">
        <v>18.399999999999999</v>
      </c>
      <c r="F15">
        <v>18.8</v>
      </c>
      <c r="G15">
        <v>17.600000000000001</v>
      </c>
      <c r="H15">
        <v>8.8000000000000007</v>
      </c>
      <c r="J15" s="8">
        <f t="shared" si="0"/>
        <v>63.600000000000009</v>
      </c>
    </row>
    <row r="16" spans="1:10" x14ac:dyDescent="0.2">
      <c r="A16" s="31" t="s">
        <v>36</v>
      </c>
      <c r="E16">
        <v>13.6</v>
      </c>
      <c r="F16">
        <v>11.2</v>
      </c>
      <c r="G16">
        <v>4</v>
      </c>
      <c r="H16">
        <v>7</v>
      </c>
      <c r="J16" s="8">
        <f t="shared" si="0"/>
        <v>35.799999999999997</v>
      </c>
    </row>
    <row r="17" spans="1:10" x14ac:dyDescent="0.2">
      <c r="A17" s="31" t="s">
        <v>37</v>
      </c>
      <c r="E17">
        <v>18.399999999999999</v>
      </c>
      <c r="F17">
        <v>18.399999999999999</v>
      </c>
      <c r="G17">
        <v>17.600000000000001</v>
      </c>
      <c r="H17">
        <v>8.8000000000000007</v>
      </c>
      <c r="J17" s="8">
        <f t="shared" si="0"/>
        <v>63.2</v>
      </c>
    </row>
    <row r="18" spans="1:10" x14ac:dyDescent="0.2">
      <c r="A18" s="31" t="s">
        <v>38</v>
      </c>
      <c r="E18">
        <v>14</v>
      </c>
      <c r="F18">
        <v>14.4</v>
      </c>
      <c r="G18">
        <v>5.6</v>
      </c>
      <c r="H18">
        <v>5</v>
      </c>
      <c r="J18" s="8">
        <f t="shared" si="0"/>
        <v>39</v>
      </c>
    </row>
    <row r="19" spans="1:10" x14ac:dyDescent="0.2">
      <c r="A19" s="31" t="s">
        <v>39</v>
      </c>
      <c r="E19">
        <v>9.6</v>
      </c>
      <c r="F19">
        <v>6</v>
      </c>
      <c r="G19">
        <v>9.6</v>
      </c>
      <c r="H19">
        <v>5</v>
      </c>
      <c r="J19" s="8">
        <f t="shared" si="0"/>
        <v>30.2</v>
      </c>
    </row>
    <row r="20" spans="1:10" x14ac:dyDescent="0.2">
      <c r="A20" s="31" t="s">
        <v>40</v>
      </c>
      <c r="E20">
        <v>19.2</v>
      </c>
      <c r="F20">
        <v>19.2</v>
      </c>
      <c r="G20">
        <v>20</v>
      </c>
      <c r="H20">
        <v>9.6</v>
      </c>
      <c r="J20" s="8">
        <f t="shared" si="0"/>
        <v>68</v>
      </c>
    </row>
    <row r="21" spans="1:10" x14ac:dyDescent="0.2">
      <c r="A21" s="31" t="s">
        <v>41</v>
      </c>
      <c r="E21">
        <v>14</v>
      </c>
      <c r="F21">
        <v>14.8</v>
      </c>
      <c r="G21">
        <v>9.6</v>
      </c>
      <c r="H21">
        <v>6.8</v>
      </c>
      <c r="J21" s="8">
        <f t="shared" si="0"/>
        <v>45.199999999999996</v>
      </c>
    </row>
    <row r="22" spans="1:10" x14ac:dyDescent="0.2">
      <c r="A22" s="31" t="s">
        <v>42</v>
      </c>
      <c r="E22">
        <v>14.8</v>
      </c>
      <c r="F22">
        <v>14</v>
      </c>
      <c r="G22">
        <v>6</v>
      </c>
      <c r="H22">
        <v>7</v>
      </c>
      <c r="J22" s="8">
        <f t="shared" si="0"/>
        <v>41.8</v>
      </c>
    </row>
    <row r="23" spans="1:10" x14ac:dyDescent="0.2">
      <c r="A23" s="31" t="s">
        <v>43</v>
      </c>
      <c r="E23">
        <v>13.2</v>
      </c>
      <c r="F23">
        <v>10.4</v>
      </c>
      <c r="G23">
        <v>6</v>
      </c>
      <c r="H23">
        <v>4.8</v>
      </c>
      <c r="J23" s="8">
        <f t="shared" si="0"/>
        <v>34.4</v>
      </c>
    </row>
    <row r="24" spans="1:10" x14ac:dyDescent="0.2">
      <c r="A24" s="31" t="s">
        <v>44</v>
      </c>
      <c r="E24">
        <v>9.6</v>
      </c>
      <c r="F24">
        <v>4.8</v>
      </c>
      <c r="G24">
        <v>4</v>
      </c>
      <c r="H24">
        <v>3</v>
      </c>
      <c r="J24" s="8">
        <f t="shared" si="0"/>
        <v>21.4</v>
      </c>
    </row>
    <row r="26" spans="1:10" ht="51" x14ac:dyDescent="0.2">
      <c r="D26" s="28" t="s">
        <v>23</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workbookViewId="0">
      <selection activeCell="I28" sqref="I28"/>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12</v>
      </c>
      <c r="F4" s="4">
        <v>12</v>
      </c>
      <c r="G4" s="5">
        <v>4</v>
      </c>
      <c r="H4" s="5">
        <v>5</v>
      </c>
      <c r="I4" s="5"/>
      <c r="J4" s="8">
        <f>SUM(E4:I4)</f>
        <v>33</v>
      </c>
    </row>
    <row r="5" spans="1:10" x14ac:dyDescent="0.2">
      <c r="A5" s="30" t="s">
        <v>25</v>
      </c>
      <c r="B5" s="4"/>
      <c r="C5" s="4"/>
      <c r="D5" s="27"/>
      <c r="E5" s="4">
        <v>16</v>
      </c>
      <c r="F5" s="4">
        <v>16</v>
      </c>
      <c r="G5" s="5">
        <v>4</v>
      </c>
      <c r="H5" s="5">
        <v>8</v>
      </c>
      <c r="I5" s="5"/>
      <c r="J5" s="8">
        <f t="shared" ref="J5:J24" si="0">SUM(E5:I5)</f>
        <v>44</v>
      </c>
    </row>
    <row r="6" spans="1:10" x14ac:dyDescent="0.2">
      <c r="A6" s="30" t="s">
        <v>26</v>
      </c>
      <c r="B6" s="4"/>
      <c r="C6" s="4"/>
      <c r="D6" s="27"/>
      <c r="E6" s="4">
        <v>15</v>
      </c>
      <c r="F6" s="4">
        <v>15</v>
      </c>
      <c r="G6" s="5">
        <v>16</v>
      </c>
      <c r="H6" s="5">
        <v>8</v>
      </c>
      <c r="I6" s="5"/>
      <c r="J6" s="8">
        <f t="shared" si="0"/>
        <v>54</v>
      </c>
    </row>
    <row r="7" spans="1:10" x14ac:dyDescent="0.2">
      <c r="A7" s="30" t="s">
        <v>27</v>
      </c>
      <c r="B7" s="4"/>
      <c r="C7" s="4"/>
      <c r="D7" s="27"/>
      <c r="E7" s="4">
        <v>10</v>
      </c>
      <c r="F7" s="4">
        <v>10</v>
      </c>
      <c r="G7" s="5">
        <v>4</v>
      </c>
      <c r="H7" s="5">
        <v>4</v>
      </c>
      <c r="I7" s="5"/>
      <c r="J7" s="8">
        <f t="shared" si="0"/>
        <v>28</v>
      </c>
    </row>
    <row r="8" spans="1:10" x14ac:dyDescent="0.2">
      <c r="A8" s="30" t="s">
        <v>28</v>
      </c>
      <c r="B8" s="4"/>
      <c r="C8" s="4"/>
      <c r="D8" s="27"/>
      <c r="E8" s="4">
        <v>18</v>
      </c>
      <c r="F8" s="4">
        <v>18</v>
      </c>
      <c r="G8" s="5">
        <v>20</v>
      </c>
      <c r="H8" s="5">
        <v>10</v>
      </c>
      <c r="I8" s="5"/>
      <c r="J8" s="8">
        <f t="shared" si="0"/>
        <v>66</v>
      </c>
    </row>
    <row r="9" spans="1:10" x14ac:dyDescent="0.2">
      <c r="A9" s="30" t="s">
        <v>29</v>
      </c>
      <c r="B9" s="4"/>
      <c r="C9" s="4"/>
      <c r="D9" s="27"/>
      <c r="E9" s="4">
        <v>12</v>
      </c>
      <c r="F9" s="4">
        <v>12</v>
      </c>
      <c r="G9" s="5">
        <v>16</v>
      </c>
      <c r="H9" s="5">
        <v>6</v>
      </c>
      <c r="I9" s="5"/>
      <c r="J9" s="8">
        <f t="shared" si="0"/>
        <v>46</v>
      </c>
    </row>
    <row r="10" spans="1:10" x14ac:dyDescent="0.2">
      <c r="A10" s="30" t="s">
        <v>30</v>
      </c>
      <c r="B10" s="4"/>
      <c r="C10" s="4"/>
      <c r="D10" s="27"/>
      <c r="E10" s="4">
        <v>16</v>
      </c>
      <c r="F10" s="4">
        <v>16</v>
      </c>
      <c r="G10" s="5">
        <v>14</v>
      </c>
      <c r="H10" s="5">
        <v>7</v>
      </c>
      <c r="I10" s="5"/>
      <c r="J10" s="8">
        <f t="shared" si="0"/>
        <v>53</v>
      </c>
    </row>
    <row r="11" spans="1:10" x14ac:dyDescent="0.2">
      <c r="A11" s="31" t="s">
        <v>31</v>
      </c>
      <c r="E11">
        <v>16</v>
      </c>
      <c r="F11">
        <v>16</v>
      </c>
      <c r="G11">
        <v>14</v>
      </c>
      <c r="H11">
        <v>7</v>
      </c>
      <c r="J11" s="8">
        <f t="shared" si="0"/>
        <v>53</v>
      </c>
    </row>
    <row r="12" spans="1:10" x14ac:dyDescent="0.2">
      <c r="A12" s="31" t="s">
        <v>32</v>
      </c>
      <c r="E12">
        <v>16</v>
      </c>
      <c r="F12">
        <v>16</v>
      </c>
      <c r="G12">
        <v>16</v>
      </c>
      <c r="H12">
        <v>7</v>
      </c>
      <c r="J12" s="8">
        <f t="shared" si="0"/>
        <v>55</v>
      </c>
    </row>
    <row r="13" spans="1:10" x14ac:dyDescent="0.2">
      <c r="A13" s="31" t="s">
        <v>33</v>
      </c>
      <c r="E13">
        <v>16</v>
      </c>
      <c r="F13">
        <v>16</v>
      </c>
      <c r="G13">
        <v>4</v>
      </c>
      <c r="H13">
        <v>7</v>
      </c>
      <c r="J13" s="8">
        <f t="shared" si="0"/>
        <v>43</v>
      </c>
    </row>
    <row r="14" spans="1:10" x14ac:dyDescent="0.2">
      <c r="A14" s="31" t="s">
        <v>34</v>
      </c>
      <c r="E14">
        <v>13.6</v>
      </c>
      <c r="F14">
        <v>13.6</v>
      </c>
      <c r="G14">
        <v>4</v>
      </c>
      <c r="H14">
        <v>4</v>
      </c>
      <c r="J14" s="8">
        <f t="shared" si="0"/>
        <v>35.200000000000003</v>
      </c>
    </row>
    <row r="15" spans="1:10" x14ac:dyDescent="0.2">
      <c r="A15" s="31" t="s">
        <v>35</v>
      </c>
      <c r="E15">
        <v>16</v>
      </c>
      <c r="F15">
        <v>16</v>
      </c>
      <c r="G15">
        <v>16</v>
      </c>
      <c r="H15">
        <v>8</v>
      </c>
      <c r="J15" s="8">
        <f t="shared" si="0"/>
        <v>56</v>
      </c>
    </row>
    <row r="16" spans="1:10" x14ac:dyDescent="0.2">
      <c r="A16" s="31" t="s">
        <v>36</v>
      </c>
      <c r="E16">
        <v>12</v>
      </c>
      <c r="F16">
        <v>12</v>
      </c>
      <c r="G16">
        <v>4</v>
      </c>
      <c r="H16">
        <v>5</v>
      </c>
      <c r="J16" s="8">
        <f t="shared" si="0"/>
        <v>33</v>
      </c>
    </row>
    <row r="17" spans="1:10" x14ac:dyDescent="0.2">
      <c r="A17" s="31" t="s">
        <v>37</v>
      </c>
      <c r="E17">
        <v>16</v>
      </c>
      <c r="F17">
        <v>16</v>
      </c>
      <c r="G17">
        <v>16</v>
      </c>
      <c r="H17">
        <v>7</v>
      </c>
      <c r="J17" s="8">
        <f t="shared" si="0"/>
        <v>55</v>
      </c>
    </row>
    <row r="18" spans="1:10" x14ac:dyDescent="0.2">
      <c r="A18" s="31" t="s">
        <v>38</v>
      </c>
      <c r="E18">
        <v>16</v>
      </c>
      <c r="F18">
        <v>16</v>
      </c>
      <c r="G18">
        <v>12</v>
      </c>
      <c r="H18">
        <v>6</v>
      </c>
      <c r="J18" s="8">
        <f t="shared" si="0"/>
        <v>50</v>
      </c>
    </row>
    <row r="19" spans="1:10" x14ac:dyDescent="0.2">
      <c r="A19" s="31" t="s">
        <v>39</v>
      </c>
      <c r="E19">
        <v>15.2</v>
      </c>
      <c r="F19">
        <v>15.2</v>
      </c>
      <c r="G19">
        <v>13.6</v>
      </c>
      <c r="H19">
        <v>6.8</v>
      </c>
      <c r="J19" s="8">
        <f t="shared" si="0"/>
        <v>50.8</v>
      </c>
    </row>
    <row r="20" spans="1:10" x14ac:dyDescent="0.2">
      <c r="A20" s="31" t="s">
        <v>40</v>
      </c>
      <c r="E20">
        <v>16</v>
      </c>
      <c r="F20">
        <v>16</v>
      </c>
      <c r="G20">
        <v>18</v>
      </c>
      <c r="H20">
        <v>9</v>
      </c>
      <c r="J20" s="8">
        <f t="shared" si="0"/>
        <v>59</v>
      </c>
    </row>
    <row r="21" spans="1:10" x14ac:dyDescent="0.2">
      <c r="A21" s="31" t="s">
        <v>41</v>
      </c>
      <c r="E21">
        <v>14</v>
      </c>
      <c r="F21">
        <v>14</v>
      </c>
      <c r="G21">
        <v>12</v>
      </c>
      <c r="H21">
        <v>6</v>
      </c>
      <c r="J21" s="8">
        <f t="shared" si="0"/>
        <v>46</v>
      </c>
    </row>
    <row r="22" spans="1:10" x14ac:dyDescent="0.2">
      <c r="A22" s="31" t="s">
        <v>42</v>
      </c>
      <c r="E22">
        <v>12</v>
      </c>
      <c r="F22">
        <v>12</v>
      </c>
      <c r="G22">
        <v>4</v>
      </c>
      <c r="H22">
        <v>6</v>
      </c>
      <c r="J22" s="8">
        <f t="shared" si="0"/>
        <v>34</v>
      </c>
    </row>
    <row r="23" spans="1:10" x14ac:dyDescent="0.2">
      <c r="A23" s="31" t="s">
        <v>43</v>
      </c>
      <c r="E23">
        <v>15.2</v>
      </c>
      <c r="F23">
        <v>15.2</v>
      </c>
      <c r="G23">
        <v>12</v>
      </c>
      <c r="H23">
        <v>6</v>
      </c>
      <c r="J23" s="8">
        <f t="shared" si="0"/>
        <v>48.4</v>
      </c>
    </row>
    <row r="24" spans="1:10" x14ac:dyDescent="0.2">
      <c r="A24" s="31" t="s">
        <v>44</v>
      </c>
      <c r="E24">
        <v>9.6</v>
      </c>
      <c r="F24">
        <v>9.6</v>
      </c>
      <c r="G24">
        <v>9.6</v>
      </c>
      <c r="H24">
        <v>4.8</v>
      </c>
      <c r="J24" s="8">
        <f t="shared" si="0"/>
        <v>33.599999999999994</v>
      </c>
    </row>
    <row r="26" spans="1:10" ht="51" x14ac:dyDescent="0.2">
      <c r="D26" s="28" t="s">
        <v>23</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workbookViewId="0">
      <selection activeCell="I28" sqref="I28"/>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16</v>
      </c>
      <c r="F4" s="4">
        <v>12</v>
      </c>
      <c r="G4" s="5">
        <v>11.32</v>
      </c>
      <c r="H4" s="5">
        <v>6</v>
      </c>
      <c r="I4" s="5"/>
      <c r="J4" s="8">
        <f>SUM(E4:I4)</f>
        <v>45.32</v>
      </c>
    </row>
    <row r="5" spans="1:10" x14ac:dyDescent="0.2">
      <c r="A5" s="30" t="s">
        <v>25</v>
      </c>
      <c r="B5" s="4"/>
      <c r="C5" s="4"/>
      <c r="D5" s="27"/>
      <c r="E5" s="4">
        <v>12</v>
      </c>
      <c r="F5" s="4">
        <v>12</v>
      </c>
      <c r="G5" s="5">
        <v>10.68</v>
      </c>
      <c r="H5" s="5">
        <v>6</v>
      </c>
      <c r="I5" s="5"/>
      <c r="J5" s="8">
        <f t="shared" ref="J5:J24" si="0">SUM(E5:I5)</f>
        <v>40.68</v>
      </c>
    </row>
    <row r="6" spans="1:10" x14ac:dyDescent="0.2">
      <c r="A6" s="30" t="s">
        <v>26</v>
      </c>
      <c r="B6" s="4"/>
      <c r="C6" s="4"/>
      <c r="D6" s="27"/>
      <c r="E6" s="4">
        <v>16</v>
      </c>
      <c r="F6" s="4">
        <v>12</v>
      </c>
      <c r="G6" s="5">
        <v>10.68</v>
      </c>
      <c r="H6" s="5">
        <v>6</v>
      </c>
      <c r="I6" s="5"/>
      <c r="J6" s="8">
        <f t="shared" si="0"/>
        <v>44.68</v>
      </c>
    </row>
    <row r="7" spans="1:10" x14ac:dyDescent="0.2">
      <c r="A7" s="30" t="s">
        <v>27</v>
      </c>
      <c r="B7" s="4"/>
      <c r="C7" s="4"/>
      <c r="D7" s="27"/>
      <c r="E7" s="4">
        <v>12</v>
      </c>
      <c r="F7" s="4">
        <v>12</v>
      </c>
      <c r="G7" s="5">
        <v>11.32</v>
      </c>
      <c r="H7" s="5">
        <v>6</v>
      </c>
      <c r="I7" s="5"/>
      <c r="J7" s="8">
        <f t="shared" si="0"/>
        <v>41.32</v>
      </c>
    </row>
    <row r="8" spans="1:10" x14ac:dyDescent="0.2">
      <c r="A8" s="30" t="s">
        <v>28</v>
      </c>
      <c r="B8" s="4"/>
      <c r="C8" s="4"/>
      <c r="D8" s="27"/>
      <c r="E8" s="4">
        <v>16</v>
      </c>
      <c r="F8" s="4">
        <v>16</v>
      </c>
      <c r="G8" s="5">
        <v>14.68</v>
      </c>
      <c r="H8" s="5">
        <v>8</v>
      </c>
      <c r="I8" s="5"/>
      <c r="J8" s="8">
        <f t="shared" si="0"/>
        <v>54.68</v>
      </c>
    </row>
    <row r="9" spans="1:10" x14ac:dyDescent="0.2">
      <c r="A9" s="30" t="s">
        <v>29</v>
      </c>
      <c r="B9" s="4"/>
      <c r="C9" s="4"/>
      <c r="D9" s="27"/>
      <c r="E9" s="4">
        <v>16</v>
      </c>
      <c r="F9" s="4">
        <v>16</v>
      </c>
      <c r="G9" s="5">
        <v>13.32</v>
      </c>
      <c r="H9" s="5">
        <v>8</v>
      </c>
      <c r="I9" s="5"/>
      <c r="J9" s="8">
        <f t="shared" si="0"/>
        <v>53.32</v>
      </c>
    </row>
    <row r="10" spans="1:10" x14ac:dyDescent="0.2">
      <c r="A10" s="30" t="s">
        <v>30</v>
      </c>
      <c r="B10" s="4"/>
      <c r="C10" s="4"/>
      <c r="D10" s="27"/>
      <c r="E10" s="4">
        <v>16</v>
      </c>
      <c r="F10" s="4">
        <v>12</v>
      </c>
      <c r="G10" s="5">
        <v>14.68</v>
      </c>
      <c r="H10" s="5">
        <v>6</v>
      </c>
      <c r="I10" s="5"/>
      <c r="J10" s="8">
        <f t="shared" si="0"/>
        <v>48.68</v>
      </c>
    </row>
    <row r="11" spans="1:10" x14ac:dyDescent="0.2">
      <c r="A11" s="31" t="s">
        <v>31</v>
      </c>
      <c r="E11">
        <v>12</v>
      </c>
      <c r="F11">
        <v>16</v>
      </c>
      <c r="G11">
        <v>14</v>
      </c>
      <c r="H11">
        <v>8</v>
      </c>
      <c r="J11" s="8">
        <f t="shared" si="0"/>
        <v>50</v>
      </c>
    </row>
    <row r="12" spans="1:10" x14ac:dyDescent="0.2">
      <c r="A12" s="31" t="s">
        <v>32</v>
      </c>
      <c r="E12">
        <v>16</v>
      </c>
      <c r="F12">
        <v>12</v>
      </c>
      <c r="G12">
        <v>14</v>
      </c>
      <c r="H12">
        <v>6</v>
      </c>
      <c r="J12" s="8">
        <f t="shared" si="0"/>
        <v>48</v>
      </c>
    </row>
    <row r="13" spans="1:10" x14ac:dyDescent="0.2">
      <c r="A13" s="31" t="s">
        <v>33</v>
      </c>
      <c r="E13">
        <v>8</v>
      </c>
      <c r="F13">
        <v>12</v>
      </c>
      <c r="G13">
        <v>12</v>
      </c>
      <c r="H13">
        <v>6</v>
      </c>
      <c r="J13" s="8">
        <f t="shared" si="0"/>
        <v>38</v>
      </c>
    </row>
    <row r="14" spans="1:10" x14ac:dyDescent="0.2">
      <c r="A14" s="31" t="s">
        <v>34</v>
      </c>
      <c r="E14">
        <v>8</v>
      </c>
      <c r="F14">
        <v>8</v>
      </c>
      <c r="G14">
        <v>13.32</v>
      </c>
      <c r="H14">
        <v>4</v>
      </c>
      <c r="J14" s="8">
        <f t="shared" si="0"/>
        <v>33.32</v>
      </c>
    </row>
    <row r="15" spans="1:10" x14ac:dyDescent="0.2">
      <c r="A15" s="31" t="s">
        <v>35</v>
      </c>
      <c r="E15">
        <v>12</v>
      </c>
      <c r="F15">
        <v>16</v>
      </c>
      <c r="G15">
        <v>14</v>
      </c>
      <c r="H15">
        <v>8</v>
      </c>
      <c r="J15" s="8">
        <f t="shared" si="0"/>
        <v>50</v>
      </c>
    </row>
    <row r="16" spans="1:10" x14ac:dyDescent="0.2">
      <c r="A16" s="31" t="s">
        <v>36</v>
      </c>
      <c r="E16">
        <v>12</v>
      </c>
      <c r="F16">
        <v>8</v>
      </c>
      <c r="G16">
        <v>13.32</v>
      </c>
      <c r="H16">
        <v>4</v>
      </c>
      <c r="J16" s="8">
        <f t="shared" si="0"/>
        <v>37.32</v>
      </c>
    </row>
    <row r="17" spans="1:10" x14ac:dyDescent="0.2">
      <c r="A17" s="31" t="s">
        <v>37</v>
      </c>
      <c r="E17">
        <v>16</v>
      </c>
      <c r="F17">
        <v>12</v>
      </c>
      <c r="G17">
        <v>14</v>
      </c>
      <c r="H17">
        <v>6</v>
      </c>
      <c r="J17" s="8">
        <f t="shared" si="0"/>
        <v>48</v>
      </c>
    </row>
    <row r="18" spans="1:10" x14ac:dyDescent="0.2">
      <c r="A18" s="31" t="s">
        <v>38</v>
      </c>
      <c r="E18">
        <v>16</v>
      </c>
      <c r="F18">
        <v>8</v>
      </c>
      <c r="G18">
        <v>12.68</v>
      </c>
      <c r="H18">
        <v>4</v>
      </c>
      <c r="J18" s="8">
        <f t="shared" si="0"/>
        <v>40.68</v>
      </c>
    </row>
    <row r="19" spans="1:10" x14ac:dyDescent="0.2">
      <c r="A19" s="31" t="s">
        <v>39</v>
      </c>
      <c r="E19">
        <v>12</v>
      </c>
      <c r="F19">
        <v>12</v>
      </c>
      <c r="G19">
        <v>14</v>
      </c>
      <c r="H19">
        <v>6</v>
      </c>
      <c r="J19" s="8">
        <f t="shared" si="0"/>
        <v>44</v>
      </c>
    </row>
    <row r="20" spans="1:10" x14ac:dyDescent="0.2">
      <c r="A20" s="31" t="s">
        <v>40</v>
      </c>
      <c r="E20">
        <v>12</v>
      </c>
      <c r="F20">
        <v>12</v>
      </c>
      <c r="G20">
        <v>12.68</v>
      </c>
      <c r="H20">
        <v>6</v>
      </c>
      <c r="J20" s="8">
        <f t="shared" si="0"/>
        <v>42.68</v>
      </c>
    </row>
    <row r="21" spans="1:10" x14ac:dyDescent="0.2">
      <c r="A21" s="31" t="s">
        <v>41</v>
      </c>
      <c r="E21">
        <v>16</v>
      </c>
      <c r="F21">
        <v>12</v>
      </c>
      <c r="G21">
        <v>13.32</v>
      </c>
      <c r="H21">
        <v>6</v>
      </c>
      <c r="J21" s="8">
        <f t="shared" si="0"/>
        <v>47.32</v>
      </c>
    </row>
    <row r="22" spans="1:10" x14ac:dyDescent="0.2">
      <c r="A22" s="31" t="s">
        <v>42</v>
      </c>
      <c r="E22">
        <v>16</v>
      </c>
      <c r="F22">
        <v>8</v>
      </c>
      <c r="G22">
        <v>12.68</v>
      </c>
      <c r="H22">
        <v>4</v>
      </c>
      <c r="J22" s="8">
        <f t="shared" si="0"/>
        <v>40.68</v>
      </c>
    </row>
    <row r="23" spans="1:10" x14ac:dyDescent="0.2">
      <c r="A23" s="31" t="s">
        <v>43</v>
      </c>
      <c r="E23">
        <v>12</v>
      </c>
      <c r="F23">
        <v>8</v>
      </c>
      <c r="G23">
        <v>11.32</v>
      </c>
      <c r="H23">
        <v>4</v>
      </c>
      <c r="J23" s="8">
        <f t="shared" si="0"/>
        <v>35.32</v>
      </c>
    </row>
    <row r="24" spans="1:10" x14ac:dyDescent="0.2">
      <c r="A24" s="31" t="s">
        <v>44</v>
      </c>
      <c r="E24">
        <v>12</v>
      </c>
      <c r="F24">
        <v>12</v>
      </c>
      <c r="G24">
        <v>11.32</v>
      </c>
      <c r="H24">
        <v>6</v>
      </c>
      <c r="J24" s="8">
        <f t="shared" si="0"/>
        <v>41.32</v>
      </c>
    </row>
    <row r="26" spans="1:10" ht="51" x14ac:dyDescent="0.2">
      <c r="D26" s="28" t="s">
        <v>23</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workbookViewId="0">
      <selection activeCell="J28" sqref="J28"/>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c r="E4" s="4">
        <v>8</v>
      </c>
      <c r="F4" s="4">
        <v>8</v>
      </c>
      <c r="G4" s="5">
        <v>4</v>
      </c>
      <c r="H4" s="5">
        <v>2</v>
      </c>
      <c r="I4" s="5"/>
      <c r="J4" s="8">
        <f>SUM(E4:I4)</f>
        <v>22</v>
      </c>
    </row>
    <row r="5" spans="1:10" x14ac:dyDescent="0.2">
      <c r="A5" s="30" t="s">
        <v>25</v>
      </c>
      <c r="B5" s="4"/>
      <c r="C5" s="4"/>
      <c r="D5" s="27"/>
      <c r="E5" s="4">
        <v>12</v>
      </c>
      <c r="F5" s="4">
        <v>12</v>
      </c>
      <c r="G5" s="5">
        <v>4</v>
      </c>
      <c r="H5" s="5">
        <v>2</v>
      </c>
      <c r="I5" s="5"/>
      <c r="J5" s="8">
        <f t="shared" ref="J5:J24" si="0">SUM(E5:I5)</f>
        <v>30</v>
      </c>
    </row>
    <row r="6" spans="1:10" x14ac:dyDescent="0.2">
      <c r="A6" s="30" t="s">
        <v>26</v>
      </c>
      <c r="B6" s="4"/>
      <c r="C6" s="4"/>
      <c r="D6" s="27"/>
      <c r="E6" s="4">
        <v>8</v>
      </c>
      <c r="F6" s="4">
        <v>8</v>
      </c>
      <c r="G6" s="5">
        <v>8</v>
      </c>
      <c r="H6" s="5">
        <v>6</v>
      </c>
      <c r="I6" s="5"/>
      <c r="J6" s="8">
        <f t="shared" si="0"/>
        <v>30</v>
      </c>
    </row>
    <row r="7" spans="1:10" x14ac:dyDescent="0.2">
      <c r="A7" s="30" t="s">
        <v>27</v>
      </c>
      <c r="B7" s="4"/>
      <c r="C7" s="4"/>
      <c r="D7" s="27"/>
      <c r="E7" s="4">
        <v>8</v>
      </c>
      <c r="F7" s="4">
        <v>8</v>
      </c>
      <c r="G7" s="5">
        <v>4</v>
      </c>
      <c r="H7" s="5">
        <v>6</v>
      </c>
      <c r="I7" s="5"/>
      <c r="J7" s="8">
        <f t="shared" si="0"/>
        <v>26</v>
      </c>
    </row>
    <row r="8" spans="1:10" x14ac:dyDescent="0.2">
      <c r="A8" s="30" t="s">
        <v>28</v>
      </c>
      <c r="B8" s="4"/>
      <c r="C8" s="4"/>
      <c r="D8" s="27"/>
      <c r="E8" s="4">
        <v>12</v>
      </c>
      <c r="F8" s="4">
        <v>12</v>
      </c>
      <c r="G8" s="5">
        <v>16</v>
      </c>
      <c r="H8" s="5">
        <v>8</v>
      </c>
      <c r="I8" s="5"/>
      <c r="J8" s="8">
        <f t="shared" si="0"/>
        <v>48</v>
      </c>
    </row>
    <row r="9" spans="1:10" x14ac:dyDescent="0.2">
      <c r="A9" s="30" t="s">
        <v>29</v>
      </c>
      <c r="B9" s="4"/>
      <c r="C9" s="4"/>
      <c r="D9" s="27"/>
      <c r="E9" s="4">
        <v>12</v>
      </c>
      <c r="F9" s="4">
        <v>12</v>
      </c>
      <c r="G9" s="5">
        <v>16</v>
      </c>
      <c r="H9" s="5">
        <v>8</v>
      </c>
      <c r="I9" s="5"/>
      <c r="J9" s="8">
        <f t="shared" si="0"/>
        <v>48</v>
      </c>
    </row>
    <row r="10" spans="1:10" x14ac:dyDescent="0.2">
      <c r="A10" s="30" t="s">
        <v>30</v>
      </c>
      <c r="B10" s="4"/>
      <c r="C10" s="4"/>
      <c r="D10" s="27"/>
      <c r="E10" s="4">
        <v>8</v>
      </c>
      <c r="F10" s="4">
        <v>8</v>
      </c>
      <c r="G10" s="5">
        <v>4</v>
      </c>
      <c r="H10" s="5">
        <v>2</v>
      </c>
      <c r="I10" s="5"/>
      <c r="J10" s="8">
        <f t="shared" si="0"/>
        <v>22</v>
      </c>
    </row>
    <row r="11" spans="1:10" x14ac:dyDescent="0.2">
      <c r="A11" s="31" t="s">
        <v>31</v>
      </c>
      <c r="E11">
        <v>12</v>
      </c>
      <c r="F11">
        <v>12</v>
      </c>
      <c r="G11">
        <v>4</v>
      </c>
      <c r="H11">
        <v>6</v>
      </c>
      <c r="J11" s="8">
        <f t="shared" si="0"/>
        <v>34</v>
      </c>
    </row>
    <row r="12" spans="1:10" x14ac:dyDescent="0.2">
      <c r="A12" s="31" t="s">
        <v>32</v>
      </c>
      <c r="E12">
        <v>12</v>
      </c>
      <c r="F12">
        <v>12</v>
      </c>
      <c r="G12">
        <v>8</v>
      </c>
      <c r="H12">
        <v>2</v>
      </c>
      <c r="J12" s="8">
        <f t="shared" si="0"/>
        <v>34</v>
      </c>
    </row>
    <row r="13" spans="1:10" x14ac:dyDescent="0.2">
      <c r="A13" s="31" t="s">
        <v>33</v>
      </c>
      <c r="E13">
        <v>8</v>
      </c>
      <c r="F13">
        <v>8</v>
      </c>
      <c r="G13">
        <v>4</v>
      </c>
      <c r="H13">
        <v>2</v>
      </c>
      <c r="J13" s="8">
        <f t="shared" si="0"/>
        <v>22</v>
      </c>
    </row>
    <row r="14" spans="1:10" x14ac:dyDescent="0.2">
      <c r="A14" s="31" t="s">
        <v>34</v>
      </c>
      <c r="E14">
        <v>12</v>
      </c>
      <c r="F14">
        <v>12</v>
      </c>
      <c r="G14">
        <v>4</v>
      </c>
      <c r="H14">
        <v>2</v>
      </c>
      <c r="J14" s="8">
        <f t="shared" si="0"/>
        <v>30</v>
      </c>
    </row>
    <row r="15" spans="1:10" x14ac:dyDescent="0.2">
      <c r="A15" s="31" t="s">
        <v>35</v>
      </c>
      <c r="E15">
        <v>12</v>
      </c>
      <c r="F15">
        <v>12</v>
      </c>
      <c r="G15">
        <v>16</v>
      </c>
      <c r="H15">
        <v>8</v>
      </c>
      <c r="J15" s="8">
        <f t="shared" si="0"/>
        <v>48</v>
      </c>
    </row>
    <row r="16" spans="1:10" x14ac:dyDescent="0.2">
      <c r="A16" s="31" t="s">
        <v>36</v>
      </c>
      <c r="E16">
        <v>8</v>
      </c>
      <c r="F16">
        <v>8</v>
      </c>
      <c r="G16">
        <v>4</v>
      </c>
      <c r="H16">
        <v>2</v>
      </c>
      <c r="J16" s="8">
        <f t="shared" si="0"/>
        <v>22</v>
      </c>
    </row>
    <row r="17" spans="1:10" x14ac:dyDescent="0.2">
      <c r="A17" s="31" t="s">
        <v>37</v>
      </c>
      <c r="E17">
        <v>12</v>
      </c>
      <c r="F17">
        <v>8</v>
      </c>
      <c r="G17">
        <v>16</v>
      </c>
      <c r="H17">
        <v>2</v>
      </c>
      <c r="J17" s="8">
        <f t="shared" si="0"/>
        <v>38</v>
      </c>
    </row>
    <row r="18" spans="1:10" x14ac:dyDescent="0.2">
      <c r="A18" s="31" t="s">
        <v>38</v>
      </c>
      <c r="E18">
        <v>16</v>
      </c>
      <c r="F18">
        <v>16</v>
      </c>
      <c r="G18">
        <v>4</v>
      </c>
      <c r="H18">
        <v>2</v>
      </c>
      <c r="J18" s="8">
        <f t="shared" si="0"/>
        <v>38</v>
      </c>
    </row>
    <row r="19" spans="1:10" x14ac:dyDescent="0.2">
      <c r="A19" s="31" t="s">
        <v>39</v>
      </c>
      <c r="E19">
        <v>12</v>
      </c>
      <c r="F19">
        <v>12</v>
      </c>
      <c r="G19">
        <v>8</v>
      </c>
      <c r="H19">
        <v>2</v>
      </c>
      <c r="J19" s="8">
        <f t="shared" si="0"/>
        <v>34</v>
      </c>
    </row>
    <row r="20" spans="1:10" x14ac:dyDescent="0.2">
      <c r="A20" s="31" t="s">
        <v>40</v>
      </c>
      <c r="E20">
        <v>8</v>
      </c>
      <c r="F20">
        <v>8</v>
      </c>
      <c r="G20">
        <v>8</v>
      </c>
      <c r="H20">
        <v>2</v>
      </c>
      <c r="J20" s="8">
        <f t="shared" si="0"/>
        <v>26</v>
      </c>
    </row>
    <row r="21" spans="1:10" x14ac:dyDescent="0.2">
      <c r="A21" s="31" t="s">
        <v>41</v>
      </c>
      <c r="E21">
        <v>12</v>
      </c>
      <c r="F21">
        <v>12</v>
      </c>
      <c r="G21">
        <v>8</v>
      </c>
      <c r="H21">
        <v>2</v>
      </c>
      <c r="J21" s="8">
        <f t="shared" si="0"/>
        <v>34</v>
      </c>
    </row>
    <row r="22" spans="1:10" x14ac:dyDescent="0.2">
      <c r="A22" s="31" t="s">
        <v>42</v>
      </c>
      <c r="E22">
        <v>16</v>
      </c>
      <c r="F22">
        <v>12</v>
      </c>
      <c r="G22">
        <v>8</v>
      </c>
      <c r="H22">
        <v>2</v>
      </c>
      <c r="J22" s="8">
        <f t="shared" si="0"/>
        <v>38</v>
      </c>
    </row>
    <row r="23" spans="1:10" x14ac:dyDescent="0.2">
      <c r="A23" s="31" t="s">
        <v>43</v>
      </c>
      <c r="E23">
        <v>12</v>
      </c>
      <c r="F23">
        <v>12</v>
      </c>
      <c r="G23">
        <v>12</v>
      </c>
      <c r="H23">
        <v>2</v>
      </c>
      <c r="J23" s="8">
        <f t="shared" si="0"/>
        <v>38</v>
      </c>
    </row>
    <row r="24" spans="1:10" x14ac:dyDescent="0.2">
      <c r="A24" s="31" t="s">
        <v>44</v>
      </c>
      <c r="E24">
        <v>4</v>
      </c>
      <c r="F24">
        <v>4</v>
      </c>
      <c r="G24">
        <v>4</v>
      </c>
      <c r="H24">
        <v>2</v>
      </c>
      <c r="J24" s="8">
        <f t="shared" si="0"/>
        <v>14</v>
      </c>
    </row>
    <row r="26" spans="1:10" ht="51" x14ac:dyDescent="0.2">
      <c r="D26" s="28" t="s">
        <v>23</v>
      </c>
    </row>
  </sheetData>
  <mergeCells count="1">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26"/>
  <sheetViews>
    <sheetView workbookViewId="0">
      <selection activeCell="H27" sqref="H27"/>
    </sheetView>
  </sheetViews>
  <sheetFormatPr defaultRowHeight="12.75" x14ac:dyDescent="0.2"/>
  <cols>
    <col min="1" max="3" width="9.42578125" customWidth="1"/>
    <col min="4" max="4" width="8.85546875" style="25" customWidth="1"/>
    <col min="5" max="9" width="8.85546875" customWidth="1"/>
    <col min="10" max="10" width="9.42578125" customWidth="1"/>
  </cols>
  <sheetData>
    <row r="1" spans="1:10" ht="15.75" x14ac:dyDescent="0.25">
      <c r="A1" s="9" t="s">
        <v>0</v>
      </c>
      <c r="B1" s="3"/>
      <c r="C1" s="3"/>
      <c r="D1" s="24"/>
      <c r="E1" s="1"/>
      <c r="F1" s="1"/>
      <c r="G1" s="1"/>
      <c r="H1" s="1"/>
      <c r="I1" s="1"/>
      <c r="J1" s="1"/>
    </row>
    <row r="2" spans="1:10" ht="15.75" x14ac:dyDescent="0.25">
      <c r="A2" s="1"/>
    </row>
    <row r="3" spans="1:10" s="2" customFormat="1" x14ac:dyDescent="0.2">
      <c r="A3" s="44"/>
      <c r="B3" s="44"/>
      <c r="C3" s="44"/>
      <c r="D3" s="26" t="s">
        <v>8</v>
      </c>
      <c r="E3" s="6" t="s">
        <v>9</v>
      </c>
      <c r="F3" s="6" t="s">
        <v>10</v>
      </c>
      <c r="G3" s="6" t="s">
        <v>11</v>
      </c>
      <c r="H3" s="6" t="s">
        <v>12</v>
      </c>
      <c r="I3" s="6"/>
      <c r="J3" s="7" t="s">
        <v>13</v>
      </c>
    </row>
    <row r="4" spans="1:10" x14ac:dyDescent="0.2">
      <c r="A4" s="30" t="s">
        <v>24</v>
      </c>
      <c r="B4" s="4"/>
      <c r="C4" s="4"/>
      <c r="D4" s="27">
        <v>6</v>
      </c>
      <c r="E4" s="4">
        <v>5.6</v>
      </c>
      <c r="F4" s="4">
        <v>5.6</v>
      </c>
      <c r="G4" s="5">
        <v>4</v>
      </c>
      <c r="H4" s="5">
        <v>6</v>
      </c>
      <c r="I4" s="5"/>
      <c r="J4" s="8">
        <f>SUM(E4:I4)</f>
        <v>21.2</v>
      </c>
    </row>
    <row r="5" spans="1:10" x14ac:dyDescent="0.2">
      <c r="A5" s="30" t="s">
        <v>25</v>
      </c>
      <c r="B5" s="4"/>
      <c r="C5" s="4"/>
      <c r="D5" s="27">
        <v>15</v>
      </c>
      <c r="E5" s="4">
        <v>12</v>
      </c>
      <c r="F5" s="4">
        <v>10</v>
      </c>
      <c r="G5" s="5">
        <v>4</v>
      </c>
      <c r="H5" s="5">
        <v>6</v>
      </c>
      <c r="I5" s="5"/>
      <c r="J5" s="8">
        <f t="shared" ref="J5:J24" si="0">SUM(E5:I5)</f>
        <v>32</v>
      </c>
    </row>
    <row r="6" spans="1:10" x14ac:dyDescent="0.2">
      <c r="A6" s="30" t="s">
        <v>26</v>
      </c>
      <c r="B6" s="4"/>
      <c r="C6" s="4"/>
      <c r="D6" s="27">
        <v>21</v>
      </c>
      <c r="E6" s="4">
        <v>12</v>
      </c>
      <c r="F6" s="4">
        <v>10</v>
      </c>
      <c r="G6" s="5">
        <v>20</v>
      </c>
      <c r="H6" s="5">
        <v>8</v>
      </c>
      <c r="I6" s="5"/>
      <c r="J6" s="8">
        <f t="shared" si="0"/>
        <v>50</v>
      </c>
    </row>
    <row r="7" spans="1:10" x14ac:dyDescent="0.2">
      <c r="A7" s="30" t="s">
        <v>27</v>
      </c>
      <c r="B7" s="4"/>
      <c r="C7" s="4"/>
      <c r="D7" s="27">
        <v>21</v>
      </c>
      <c r="E7" s="4">
        <v>6</v>
      </c>
      <c r="F7" s="4">
        <v>5.6</v>
      </c>
      <c r="G7" s="5">
        <v>4</v>
      </c>
      <c r="H7" s="5">
        <v>6</v>
      </c>
      <c r="I7" s="5"/>
      <c r="J7" s="8">
        <f t="shared" si="0"/>
        <v>21.6</v>
      </c>
    </row>
    <row r="8" spans="1:10" x14ac:dyDescent="0.2">
      <c r="A8" s="30" t="s">
        <v>28</v>
      </c>
      <c r="B8" s="4"/>
      <c r="C8" s="4"/>
      <c r="D8" s="27">
        <v>27</v>
      </c>
      <c r="E8" s="4">
        <v>14</v>
      </c>
      <c r="F8" s="4">
        <v>10</v>
      </c>
      <c r="G8" s="5">
        <v>20</v>
      </c>
      <c r="H8" s="5">
        <v>8</v>
      </c>
      <c r="I8" s="5"/>
      <c r="J8" s="8">
        <f t="shared" si="0"/>
        <v>52</v>
      </c>
    </row>
    <row r="9" spans="1:10" x14ac:dyDescent="0.2">
      <c r="A9" s="30" t="s">
        <v>29</v>
      </c>
      <c r="B9" s="4"/>
      <c r="C9" s="4"/>
      <c r="D9" s="27">
        <v>15</v>
      </c>
      <c r="E9" s="4">
        <v>6</v>
      </c>
      <c r="F9" s="4">
        <v>5.6</v>
      </c>
      <c r="G9" s="5">
        <v>13.6</v>
      </c>
      <c r="H9" s="5">
        <v>8</v>
      </c>
      <c r="I9" s="5"/>
      <c r="J9" s="8">
        <f t="shared" si="0"/>
        <v>33.200000000000003</v>
      </c>
    </row>
    <row r="10" spans="1:10" x14ac:dyDescent="0.2">
      <c r="A10" s="30" t="s">
        <v>30</v>
      </c>
      <c r="B10" s="4"/>
      <c r="C10" s="4"/>
      <c r="D10" s="27">
        <v>21</v>
      </c>
      <c r="E10" s="4">
        <v>6</v>
      </c>
      <c r="F10" s="4">
        <v>5.6</v>
      </c>
      <c r="G10" s="5">
        <v>13.6</v>
      </c>
      <c r="H10" s="5">
        <v>8</v>
      </c>
      <c r="I10" s="5"/>
      <c r="J10" s="8">
        <f t="shared" si="0"/>
        <v>33.200000000000003</v>
      </c>
    </row>
    <row r="11" spans="1:10" x14ac:dyDescent="0.2">
      <c r="A11" s="31" t="s">
        <v>31</v>
      </c>
      <c r="D11" s="25">
        <v>9</v>
      </c>
      <c r="E11">
        <v>6</v>
      </c>
      <c r="F11">
        <v>10</v>
      </c>
      <c r="G11">
        <v>13.6</v>
      </c>
      <c r="H11">
        <v>8</v>
      </c>
      <c r="J11" s="8">
        <f t="shared" si="0"/>
        <v>37.6</v>
      </c>
    </row>
    <row r="12" spans="1:10" x14ac:dyDescent="0.2">
      <c r="A12" s="31" t="s">
        <v>32</v>
      </c>
      <c r="D12" s="25">
        <v>15</v>
      </c>
      <c r="E12">
        <v>6</v>
      </c>
      <c r="F12">
        <v>5.6</v>
      </c>
      <c r="G12">
        <v>13.6</v>
      </c>
      <c r="H12">
        <v>6</v>
      </c>
      <c r="J12" s="8">
        <f t="shared" si="0"/>
        <v>31.2</v>
      </c>
    </row>
    <row r="13" spans="1:10" x14ac:dyDescent="0.2">
      <c r="A13" s="31" t="s">
        <v>33</v>
      </c>
      <c r="D13" s="25">
        <v>21</v>
      </c>
      <c r="E13">
        <v>12</v>
      </c>
      <c r="F13">
        <v>10</v>
      </c>
      <c r="G13">
        <v>4</v>
      </c>
      <c r="H13">
        <v>6</v>
      </c>
      <c r="J13" s="8">
        <f t="shared" si="0"/>
        <v>32</v>
      </c>
    </row>
    <row r="14" spans="1:10" x14ac:dyDescent="0.2">
      <c r="A14" s="31" t="s">
        <v>34</v>
      </c>
      <c r="D14" s="25">
        <v>6</v>
      </c>
      <c r="E14">
        <v>6</v>
      </c>
      <c r="F14">
        <v>5.6</v>
      </c>
      <c r="G14">
        <v>4</v>
      </c>
      <c r="H14">
        <v>2</v>
      </c>
      <c r="J14" s="8">
        <f t="shared" si="0"/>
        <v>17.600000000000001</v>
      </c>
    </row>
    <row r="15" spans="1:10" x14ac:dyDescent="0.2">
      <c r="A15" s="31" t="s">
        <v>35</v>
      </c>
      <c r="D15" s="25">
        <v>18</v>
      </c>
      <c r="E15">
        <v>6</v>
      </c>
      <c r="F15">
        <v>10</v>
      </c>
      <c r="G15">
        <v>20</v>
      </c>
      <c r="H15">
        <v>6</v>
      </c>
      <c r="J15" s="8">
        <f t="shared" si="0"/>
        <v>42</v>
      </c>
    </row>
    <row r="16" spans="1:10" x14ac:dyDescent="0.2">
      <c r="A16" s="31" t="s">
        <v>36</v>
      </c>
      <c r="D16" s="25">
        <v>18</v>
      </c>
      <c r="E16">
        <v>6</v>
      </c>
      <c r="F16">
        <v>5.6</v>
      </c>
      <c r="G16">
        <v>4</v>
      </c>
      <c r="H16">
        <v>2</v>
      </c>
      <c r="J16" s="8">
        <f t="shared" si="0"/>
        <v>17.600000000000001</v>
      </c>
    </row>
    <row r="17" spans="1:10" x14ac:dyDescent="0.2">
      <c r="A17" s="31" t="s">
        <v>37</v>
      </c>
      <c r="D17" s="25">
        <v>6</v>
      </c>
      <c r="E17">
        <v>5.6</v>
      </c>
      <c r="F17">
        <v>5.6</v>
      </c>
      <c r="G17">
        <v>13.6</v>
      </c>
      <c r="H17">
        <v>6</v>
      </c>
      <c r="J17" s="8">
        <f t="shared" si="0"/>
        <v>30.799999999999997</v>
      </c>
    </row>
    <row r="18" spans="1:10" x14ac:dyDescent="0.2">
      <c r="A18" s="31" t="s">
        <v>38</v>
      </c>
      <c r="D18" s="25">
        <v>6</v>
      </c>
      <c r="E18">
        <v>6</v>
      </c>
      <c r="F18">
        <v>5.6</v>
      </c>
      <c r="G18">
        <v>13.6</v>
      </c>
      <c r="H18">
        <v>6</v>
      </c>
      <c r="J18" s="8">
        <f t="shared" si="0"/>
        <v>31.2</v>
      </c>
    </row>
    <row r="19" spans="1:10" x14ac:dyDescent="0.2">
      <c r="A19" s="31" t="s">
        <v>39</v>
      </c>
      <c r="D19" s="25">
        <v>18</v>
      </c>
      <c r="E19">
        <v>5.6</v>
      </c>
      <c r="F19">
        <v>10</v>
      </c>
      <c r="G19">
        <v>13.6</v>
      </c>
      <c r="H19">
        <v>8</v>
      </c>
      <c r="J19" s="8">
        <f t="shared" si="0"/>
        <v>37.200000000000003</v>
      </c>
    </row>
    <row r="20" spans="1:10" x14ac:dyDescent="0.2">
      <c r="A20" s="31" t="s">
        <v>40</v>
      </c>
      <c r="D20" s="25">
        <v>9</v>
      </c>
      <c r="E20">
        <v>6</v>
      </c>
      <c r="F20">
        <v>5.6</v>
      </c>
      <c r="G20">
        <v>13.6</v>
      </c>
      <c r="H20">
        <v>2</v>
      </c>
      <c r="J20" s="8">
        <f t="shared" si="0"/>
        <v>27.2</v>
      </c>
    </row>
    <row r="21" spans="1:10" x14ac:dyDescent="0.2">
      <c r="A21" s="31" t="s">
        <v>41</v>
      </c>
      <c r="D21" s="25">
        <v>18</v>
      </c>
      <c r="E21">
        <v>14</v>
      </c>
      <c r="F21">
        <v>10</v>
      </c>
      <c r="G21">
        <v>13.6</v>
      </c>
      <c r="H21">
        <v>2</v>
      </c>
      <c r="J21" s="8">
        <f t="shared" si="0"/>
        <v>39.6</v>
      </c>
    </row>
    <row r="22" spans="1:10" x14ac:dyDescent="0.2">
      <c r="A22" s="31" t="s">
        <v>42</v>
      </c>
      <c r="D22" s="25">
        <v>9</v>
      </c>
      <c r="E22">
        <v>6</v>
      </c>
      <c r="F22">
        <v>10</v>
      </c>
      <c r="G22">
        <v>4</v>
      </c>
      <c r="H22">
        <v>6</v>
      </c>
      <c r="J22" s="8">
        <f t="shared" si="0"/>
        <v>26</v>
      </c>
    </row>
    <row r="23" spans="1:10" x14ac:dyDescent="0.2">
      <c r="A23" s="31" t="s">
        <v>43</v>
      </c>
      <c r="D23" s="25">
        <v>18</v>
      </c>
      <c r="E23">
        <v>6</v>
      </c>
      <c r="F23">
        <v>10</v>
      </c>
      <c r="G23">
        <v>20</v>
      </c>
      <c r="H23">
        <v>8</v>
      </c>
      <c r="J23" s="8">
        <f t="shared" si="0"/>
        <v>44</v>
      </c>
    </row>
    <row r="24" spans="1:10" x14ac:dyDescent="0.2">
      <c r="A24" s="31" t="s">
        <v>44</v>
      </c>
      <c r="D24" s="25">
        <v>18</v>
      </c>
      <c r="E24">
        <v>5.6</v>
      </c>
      <c r="F24">
        <v>5.6</v>
      </c>
      <c r="G24">
        <v>13.6</v>
      </c>
      <c r="H24">
        <v>2</v>
      </c>
      <c r="J24" s="8">
        <f t="shared" si="0"/>
        <v>26.799999999999997</v>
      </c>
    </row>
    <row r="26" spans="1:10" ht="51" x14ac:dyDescent="0.2">
      <c r="D26" s="28" t="s">
        <v>23</v>
      </c>
    </row>
  </sheetData>
  <mergeCells count="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tabSelected="1" zoomScale="85" zoomScaleNormal="85" workbookViewId="0">
      <selection activeCell="T19" sqref="T19"/>
    </sheetView>
  </sheetViews>
  <sheetFormatPr defaultRowHeight="15" x14ac:dyDescent="0.2"/>
  <cols>
    <col min="1" max="1" width="33" style="13" customWidth="1"/>
    <col min="2" max="9" width="7.7109375" style="13" customWidth="1"/>
    <col min="10" max="11" width="7.5703125" style="13" customWidth="1"/>
    <col min="12" max="14" width="7.7109375" style="13" customWidth="1"/>
    <col min="15" max="16384" width="9.140625" style="13"/>
  </cols>
  <sheetData>
    <row r="1" spans="1:17" ht="15.75" x14ac:dyDescent="0.25">
      <c r="A1" s="10" t="s">
        <v>14</v>
      </c>
      <c r="B1" s="10"/>
      <c r="C1" s="10"/>
      <c r="D1" s="10"/>
      <c r="E1" s="10"/>
      <c r="F1" s="10"/>
      <c r="G1" s="10"/>
      <c r="H1" s="10"/>
      <c r="I1" s="10"/>
      <c r="J1" s="10"/>
      <c r="K1" s="12"/>
      <c r="L1" s="12"/>
    </row>
    <row r="2" spans="1:17" ht="15.75" x14ac:dyDescent="0.25">
      <c r="A2" s="10"/>
      <c r="B2" s="10"/>
      <c r="C2" s="10"/>
      <c r="D2" s="10"/>
      <c r="E2" s="10"/>
      <c r="F2" s="10"/>
      <c r="G2" s="10"/>
      <c r="H2" s="10"/>
      <c r="I2" s="10"/>
      <c r="J2" s="10"/>
      <c r="K2" s="12"/>
      <c r="L2" s="12"/>
    </row>
    <row r="3" spans="1:17" s="32" customFormat="1" ht="15.75" x14ac:dyDescent="0.25">
      <c r="A3" s="46" t="s">
        <v>45</v>
      </c>
      <c r="B3" s="46"/>
      <c r="C3" s="46"/>
      <c r="D3" s="46"/>
      <c r="E3" s="46"/>
      <c r="F3" s="46"/>
      <c r="G3" s="46"/>
      <c r="H3" s="46"/>
      <c r="I3" s="46"/>
      <c r="J3" s="46"/>
      <c r="K3" s="1"/>
      <c r="L3" s="1"/>
    </row>
    <row r="4" spans="1:17" x14ac:dyDescent="0.2">
      <c r="A4" s="11"/>
      <c r="B4" s="11"/>
      <c r="C4" s="11"/>
      <c r="D4" s="11"/>
      <c r="E4" s="11"/>
      <c r="F4" s="11"/>
      <c r="G4" s="11"/>
      <c r="H4" s="11"/>
      <c r="I4" s="11"/>
      <c r="J4" s="11"/>
    </row>
    <row r="5" spans="1:17" ht="15.75" x14ac:dyDescent="0.25">
      <c r="I5" s="45" t="s">
        <v>20</v>
      </c>
      <c r="J5" s="45"/>
      <c r="K5" s="12"/>
      <c r="L5" s="12"/>
      <c r="M5" s="45" t="s">
        <v>21</v>
      </c>
      <c r="N5" s="45"/>
      <c r="O5" s="12"/>
      <c r="P5" s="45" t="s">
        <v>22</v>
      </c>
      <c r="Q5" s="45"/>
    </row>
    <row r="6" spans="1:17" s="17" customFormat="1" ht="135" customHeight="1" x14ac:dyDescent="0.2">
      <c r="A6" s="14"/>
      <c r="B6" s="15" t="s">
        <v>2</v>
      </c>
      <c r="C6" s="15" t="s">
        <v>3</v>
      </c>
      <c r="D6" s="15" t="s">
        <v>4</v>
      </c>
      <c r="E6" s="15" t="s">
        <v>5</v>
      </c>
      <c r="F6" s="15" t="s">
        <v>6</v>
      </c>
      <c r="G6" s="15" t="s">
        <v>7</v>
      </c>
      <c r="H6" s="15" t="s">
        <v>46</v>
      </c>
      <c r="I6" s="15" t="s">
        <v>15</v>
      </c>
      <c r="J6" s="22" t="s">
        <v>16</v>
      </c>
      <c r="L6" s="16" t="str">
        <f>H6</f>
        <v>Evaluator 7</v>
      </c>
      <c r="M6" s="15" t="s">
        <v>18</v>
      </c>
      <c r="N6" s="22" t="s">
        <v>17</v>
      </c>
      <c r="P6" s="15" t="s">
        <v>1</v>
      </c>
      <c r="Q6" s="22" t="s">
        <v>19</v>
      </c>
    </row>
    <row r="7" spans="1:17" ht="16.5" customHeight="1" x14ac:dyDescent="0.25">
      <c r="A7" s="33" t="s">
        <v>24</v>
      </c>
      <c r="B7" s="34">
        <f>'Evaluator 1'!J4</f>
        <v>27</v>
      </c>
      <c r="C7" s="34">
        <f>'Evaluator 2'!J4</f>
        <v>38</v>
      </c>
      <c r="D7" s="34">
        <f>'Evaluator 3'!J4</f>
        <v>29.2</v>
      </c>
      <c r="E7" s="34">
        <f>'Evaluator 4'!J4</f>
        <v>33</v>
      </c>
      <c r="F7" s="34">
        <f>'Evaluator 5'!J4</f>
        <v>45.32</v>
      </c>
      <c r="G7" s="34">
        <f>'Evaluator 6'!J4</f>
        <v>22</v>
      </c>
      <c r="H7" s="35">
        <f>'Evaluator 7'!J4</f>
        <v>21.2</v>
      </c>
      <c r="I7" s="34">
        <f t="shared" ref="I7:I27" si="0">AVERAGE(B7:H7)</f>
        <v>30.817142857142859</v>
      </c>
      <c r="J7" s="36">
        <f>RANK(I7,$I$7:$I$27,0)</f>
        <v>18</v>
      </c>
      <c r="L7" s="19">
        <f>'Evaluator 7'!D4</f>
        <v>6</v>
      </c>
      <c r="M7" s="18">
        <f>AVERAGE(L7)</f>
        <v>6</v>
      </c>
      <c r="N7" s="23">
        <f>RANK(M7,$M$7:$M$27,0)</f>
        <v>18</v>
      </c>
      <c r="P7" s="20">
        <f>I7+M7</f>
        <v>36.817142857142855</v>
      </c>
      <c r="Q7" s="23">
        <f>RANK(P7,$P$7:$P$27,0)</f>
        <v>21</v>
      </c>
    </row>
    <row r="8" spans="1:17" ht="16.5" customHeight="1" x14ac:dyDescent="0.25">
      <c r="A8" s="37" t="s">
        <v>25</v>
      </c>
      <c r="B8" s="34">
        <f>'Evaluator 1'!J5</f>
        <v>43</v>
      </c>
      <c r="C8" s="34">
        <f>'Evaluator 2'!J5</f>
        <v>50</v>
      </c>
      <c r="D8" s="34">
        <f>'Evaluator 3'!J5</f>
        <v>36</v>
      </c>
      <c r="E8" s="34">
        <f>'Evaluator 4'!J5</f>
        <v>44</v>
      </c>
      <c r="F8" s="34">
        <f>'Evaluator 5'!J5</f>
        <v>40.68</v>
      </c>
      <c r="G8" s="34">
        <f>'Evaluator 6'!J5</f>
        <v>30</v>
      </c>
      <c r="H8" s="35">
        <f>'Evaluator 7'!J5</f>
        <v>32</v>
      </c>
      <c r="I8" s="34">
        <f t="shared" si="0"/>
        <v>39.382857142857141</v>
      </c>
      <c r="J8" s="36">
        <f t="shared" ref="J8:J27" si="1">RANK(I8,$I$7:$I$27,0)</f>
        <v>12</v>
      </c>
      <c r="L8" s="19">
        <f>'Evaluator 7'!D5</f>
        <v>15</v>
      </c>
      <c r="M8" s="18">
        <f t="shared" ref="M8:M27" si="2">AVERAGE(L8)</f>
        <v>15</v>
      </c>
      <c r="N8" s="23">
        <f t="shared" ref="N8:N27" si="3">RANK(M8,$M$7:$M$27,0)</f>
        <v>12</v>
      </c>
      <c r="P8" s="20">
        <f t="shared" ref="P8:P27" si="4">I8+M8</f>
        <v>54.382857142857141</v>
      </c>
      <c r="Q8" s="23">
        <f t="shared" ref="Q8:Q27" si="5">RANK(P8,$P$7:$P$27,0)</f>
        <v>11</v>
      </c>
    </row>
    <row r="9" spans="1:17" ht="16.5" customHeight="1" x14ac:dyDescent="0.25">
      <c r="A9" s="37" t="s">
        <v>26</v>
      </c>
      <c r="B9" s="34">
        <f>'Evaluator 1'!J6</f>
        <v>51</v>
      </c>
      <c r="C9" s="34">
        <f>'Evaluator 2'!J6</f>
        <v>56</v>
      </c>
      <c r="D9" s="34">
        <f>'Evaluator 3'!J6</f>
        <v>57.400000000000006</v>
      </c>
      <c r="E9" s="34">
        <f>'Evaluator 4'!J6</f>
        <v>54</v>
      </c>
      <c r="F9" s="34">
        <f>'Evaluator 5'!J6</f>
        <v>44.68</v>
      </c>
      <c r="G9" s="34">
        <f>'Evaluator 6'!J6</f>
        <v>30</v>
      </c>
      <c r="H9" s="35">
        <f>'Evaluator 7'!J6</f>
        <v>50</v>
      </c>
      <c r="I9" s="34">
        <f t="shared" si="0"/>
        <v>49.011428571428567</v>
      </c>
      <c r="J9" s="36">
        <f t="shared" si="1"/>
        <v>3</v>
      </c>
      <c r="L9" s="19">
        <f>'Evaluator 7'!D6</f>
        <v>21</v>
      </c>
      <c r="M9" s="18">
        <f t="shared" si="2"/>
        <v>21</v>
      </c>
      <c r="N9" s="23">
        <f t="shared" si="3"/>
        <v>2</v>
      </c>
      <c r="P9" s="20">
        <f t="shared" si="4"/>
        <v>70.011428571428567</v>
      </c>
      <c r="Q9" s="23">
        <f t="shared" si="5"/>
        <v>3</v>
      </c>
    </row>
    <row r="10" spans="1:17" ht="15.75" x14ac:dyDescent="0.25">
      <c r="A10" s="37" t="s">
        <v>27</v>
      </c>
      <c r="B10" s="34">
        <f>'Evaluator 1'!J7</f>
        <v>28</v>
      </c>
      <c r="C10" s="34">
        <f>'Evaluator 2'!J7</f>
        <v>38</v>
      </c>
      <c r="D10" s="34">
        <f>'Evaluator 3'!J7</f>
        <v>23.2</v>
      </c>
      <c r="E10" s="34">
        <f>'Evaluator 4'!J7</f>
        <v>28</v>
      </c>
      <c r="F10" s="34">
        <f>'Evaluator 5'!J7</f>
        <v>41.32</v>
      </c>
      <c r="G10" s="34">
        <f>'Evaluator 6'!J7</f>
        <v>26</v>
      </c>
      <c r="H10" s="35">
        <f>'Evaluator 7'!J7</f>
        <v>21.6</v>
      </c>
      <c r="I10" s="34">
        <f t="shared" si="0"/>
        <v>29.445714285714285</v>
      </c>
      <c r="J10" s="36">
        <f t="shared" si="1"/>
        <v>20</v>
      </c>
      <c r="L10" s="19">
        <f>'Evaluator 7'!D7</f>
        <v>21</v>
      </c>
      <c r="M10" s="18">
        <f t="shared" si="2"/>
        <v>21</v>
      </c>
      <c r="N10" s="23">
        <f t="shared" si="3"/>
        <v>2</v>
      </c>
      <c r="P10" s="20">
        <f t="shared" si="4"/>
        <v>50.445714285714288</v>
      </c>
      <c r="Q10" s="23">
        <f t="shared" si="5"/>
        <v>14</v>
      </c>
    </row>
    <row r="11" spans="1:17" s="29" customFormat="1" ht="15.75" x14ac:dyDescent="0.25">
      <c r="A11" s="38" t="s">
        <v>28</v>
      </c>
      <c r="B11" s="39">
        <f>'Evaluator 1'!J8</f>
        <v>65</v>
      </c>
      <c r="C11" s="39">
        <f>'Evaluator 2'!J8</f>
        <v>56</v>
      </c>
      <c r="D11" s="39">
        <f>'Evaluator 3'!J8</f>
        <v>68</v>
      </c>
      <c r="E11" s="39">
        <f>'Evaluator 4'!J8</f>
        <v>66</v>
      </c>
      <c r="F11" s="39">
        <f>'Evaluator 5'!J8</f>
        <v>54.68</v>
      </c>
      <c r="G11" s="39">
        <f>'Evaluator 6'!J8</f>
        <v>48</v>
      </c>
      <c r="H11" s="40">
        <f>'Evaluator 7'!J8</f>
        <v>52</v>
      </c>
      <c r="I11" s="39">
        <f t="shared" si="0"/>
        <v>58.525714285714287</v>
      </c>
      <c r="J11" s="41">
        <f t="shared" si="1"/>
        <v>1</v>
      </c>
      <c r="L11" s="42">
        <f>'Evaluator 7'!D8</f>
        <v>27</v>
      </c>
      <c r="M11" s="39">
        <f t="shared" si="2"/>
        <v>27</v>
      </c>
      <c r="N11" s="41">
        <f t="shared" si="3"/>
        <v>1</v>
      </c>
      <c r="P11" s="43">
        <f t="shared" si="4"/>
        <v>85.525714285714287</v>
      </c>
      <c r="Q11" s="41">
        <f t="shared" si="5"/>
        <v>1</v>
      </c>
    </row>
    <row r="12" spans="1:17" ht="15.75" x14ac:dyDescent="0.25">
      <c r="A12" s="37" t="s">
        <v>29</v>
      </c>
      <c r="B12" s="34">
        <f>'Evaluator 1'!J9</f>
        <v>22</v>
      </c>
      <c r="C12" s="34">
        <f>'Evaluator 2'!J9</f>
        <v>18</v>
      </c>
      <c r="D12" s="34">
        <f>'Evaluator 3'!J9</f>
        <v>24.400000000000002</v>
      </c>
      <c r="E12" s="34">
        <f>'Evaluator 4'!J9</f>
        <v>46</v>
      </c>
      <c r="F12" s="34">
        <f>'Evaluator 5'!J9</f>
        <v>53.32</v>
      </c>
      <c r="G12" s="34">
        <f>'Evaluator 6'!J9</f>
        <v>48</v>
      </c>
      <c r="H12" s="35">
        <f>'Evaluator 7'!J9</f>
        <v>33.200000000000003</v>
      </c>
      <c r="I12" s="34">
        <f t="shared" si="0"/>
        <v>34.988571428571433</v>
      </c>
      <c r="J12" s="36">
        <f t="shared" si="1"/>
        <v>15</v>
      </c>
      <c r="L12" s="19">
        <f>'Evaluator 7'!D9</f>
        <v>15</v>
      </c>
      <c r="M12" s="18">
        <f t="shared" si="2"/>
        <v>15</v>
      </c>
      <c r="N12" s="23">
        <f t="shared" si="3"/>
        <v>12</v>
      </c>
      <c r="P12" s="20">
        <f t="shared" si="4"/>
        <v>49.988571428571433</v>
      </c>
      <c r="Q12" s="23">
        <f t="shared" si="5"/>
        <v>15</v>
      </c>
    </row>
    <row r="13" spans="1:17" ht="15.75" x14ac:dyDescent="0.25">
      <c r="A13" s="37" t="s">
        <v>30</v>
      </c>
      <c r="B13" s="34">
        <f>'Evaluator 1'!J10</f>
        <v>39.6</v>
      </c>
      <c r="C13" s="34">
        <f>'Evaluator 2'!J10</f>
        <v>46</v>
      </c>
      <c r="D13" s="34">
        <f>'Evaluator 3'!J10</f>
        <v>39.4</v>
      </c>
      <c r="E13" s="34">
        <f>'Evaluator 4'!J10</f>
        <v>53</v>
      </c>
      <c r="F13" s="34">
        <f>'Evaluator 5'!J10</f>
        <v>48.68</v>
      </c>
      <c r="G13" s="34">
        <f>'Evaluator 6'!J10</f>
        <v>22</v>
      </c>
      <c r="H13" s="35">
        <f>'Evaluator 7'!J10</f>
        <v>33.200000000000003</v>
      </c>
      <c r="I13" s="34">
        <f t="shared" si="0"/>
        <v>40.268571428571427</v>
      </c>
      <c r="J13" s="36">
        <f t="shared" si="1"/>
        <v>10</v>
      </c>
      <c r="L13" s="19">
        <f>'Evaluator 7'!D10</f>
        <v>21</v>
      </c>
      <c r="M13" s="18">
        <f t="shared" si="2"/>
        <v>21</v>
      </c>
      <c r="N13" s="23">
        <f t="shared" si="3"/>
        <v>2</v>
      </c>
      <c r="P13" s="20">
        <f t="shared" si="4"/>
        <v>61.268571428571427</v>
      </c>
      <c r="Q13" s="23">
        <f t="shared" si="5"/>
        <v>4</v>
      </c>
    </row>
    <row r="14" spans="1:17" ht="15.75" x14ac:dyDescent="0.25">
      <c r="A14" s="1" t="s">
        <v>31</v>
      </c>
      <c r="B14" s="34">
        <f>'Evaluator 1'!J11</f>
        <v>53.2</v>
      </c>
      <c r="C14" s="34">
        <f>'Evaluator 2'!J11</f>
        <v>56</v>
      </c>
      <c r="D14" s="34">
        <f>'Evaluator 3'!J11</f>
        <v>57.2</v>
      </c>
      <c r="E14" s="34">
        <f>'Evaluator 4'!J11</f>
        <v>53</v>
      </c>
      <c r="F14" s="34">
        <f>'Evaluator 5'!J11</f>
        <v>50</v>
      </c>
      <c r="G14" s="34">
        <f>'Evaluator 6'!J11</f>
        <v>34</v>
      </c>
      <c r="H14" s="35">
        <f>'Evaluator 7'!J11</f>
        <v>37.6</v>
      </c>
      <c r="I14" s="34">
        <f t="shared" si="0"/>
        <v>48.714285714285715</v>
      </c>
      <c r="J14" s="36">
        <f t="shared" si="1"/>
        <v>4</v>
      </c>
      <c r="L14" s="19">
        <f>'Evaluator 7'!D11</f>
        <v>9</v>
      </c>
      <c r="M14" s="18">
        <f t="shared" si="2"/>
        <v>9</v>
      </c>
      <c r="N14" s="23">
        <f t="shared" si="3"/>
        <v>15</v>
      </c>
      <c r="P14" s="20">
        <f t="shared" si="4"/>
        <v>57.714285714285715</v>
      </c>
      <c r="Q14" s="23">
        <f t="shared" si="5"/>
        <v>7</v>
      </c>
    </row>
    <row r="15" spans="1:17" ht="15.75" x14ac:dyDescent="0.25">
      <c r="A15" s="1" t="s">
        <v>32</v>
      </c>
      <c r="B15" s="34">
        <f>'Evaluator 1'!J12</f>
        <v>48.4</v>
      </c>
      <c r="C15" s="34">
        <f>'Evaluator 2'!J12</f>
        <v>46</v>
      </c>
      <c r="D15" s="34">
        <f>'Evaluator 3'!J12</f>
        <v>52.2</v>
      </c>
      <c r="E15" s="34">
        <f>'Evaluator 4'!J12</f>
        <v>55</v>
      </c>
      <c r="F15" s="34">
        <f>'Evaluator 5'!J12</f>
        <v>48</v>
      </c>
      <c r="G15" s="34">
        <f>'Evaluator 6'!J12</f>
        <v>34</v>
      </c>
      <c r="H15" s="35">
        <f>'Evaluator 7'!J12</f>
        <v>31.2</v>
      </c>
      <c r="I15" s="34">
        <f t="shared" si="0"/>
        <v>44.971428571428575</v>
      </c>
      <c r="J15" s="36">
        <f t="shared" si="1"/>
        <v>7</v>
      </c>
      <c r="L15" s="19">
        <f>'Evaluator 7'!D12</f>
        <v>15</v>
      </c>
      <c r="M15" s="18">
        <f t="shared" si="2"/>
        <v>15</v>
      </c>
      <c r="N15" s="23">
        <f t="shared" si="3"/>
        <v>12</v>
      </c>
      <c r="P15" s="20">
        <f t="shared" si="4"/>
        <v>59.971428571428575</v>
      </c>
      <c r="Q15" s="23">
        <f t="shared" si="5"/>
        <v>5</v>
      </c>
    </row>
    <row r="16" spans="1:17" ht="15.75" x14ac:dyDescent="0.25">
      <c r="A16" s="1" t="s">
        <v>33</v>
      </c>
      <c r="B16" s="34">
        <f>'Evaluator 1'!J13</f>
        <v>33.6</v>
      </c>
      <c r="C16" s="34">
        <f>'Evaluator 2'!J13</f>
        <v>28</v>
      </c>
      <c r="D16" s="34">
        <f>'Evaluator 3'!J13</f>
        <v>27.6</v>
      </c>
      <c r="E16" s="34">
        <f>'Evaluator 4'!J13</f>
        <v>43</v>
      </c>
      <c r="F16" s="34">
        <f>'Evaluator 5'!J13</f>
        <v>38</v>
      </c>
      <c r="G16" s="34">
        <f>'Evaluator 6'!J13</f>
        <v>22</v>
      </c>
      <c r="H16" s="35">
        <f>'Evaluator 7'!J13</f>
        <v>32</v>
      </c>
      <c r="I16" s="34">
        <f t="shared" si="0"/>
        <v>32.028571428571425</v>
      </c>
      <c r="J16" s="36">
        <f t="shared" si="1"/>
        <v>17</v>
      </c>
      <c r="L16" s="19">
        <f>'Evaluator 7'!D13</f>
        <v>21</v>
      </c>
      <c r="M16" s="18">
        <f t="shared" si="2"/>
        <v>21</v>
      </c>
      <c r="N16" s="23">
        <f t="shared" si="3"/>
        <v>2</v>
      </c>
      <c r="P16" s="20">
        <f t="shared" si="4"/>
        <v>53.028571428571425</v>
      </c>
      <c r="Q16" s="23">
        <f t="shared" si="5"/>
        <v>13</v>
      </c>
    </row>
    <row r="17" spans="1:17" ht="15.75" x14ac:dyDescent="0.25">
      <c r="A17" s="1" t="s">
        <v>34</v>
      </c>
      <c r="B17" s="34">
        <f>'Evaluator 1'!J14</f>
        <v>28.8</v>
      </c>
      <c r="C17" s="34">
        <f>'Evaluator 2'!J14</f>
        <v>46</v>
      </c>
      <c r="D17" s="34">
        <f>'Evaluator 3'!J14</f>
        <v>43.4</v>
      </c>
      <c r="E17" s="34">
        <f>'Evaluator 4'!J14</f>
        <v>35.200000000000003</v>
      </c>
      <c r="F17" s="34">
        <f>'Evaluator 5'!J14</f>
        <v>33.32</v>
      </c>
      <c r="G17" s="34">
        <f>'Evaluator 6'!J14</f>
        <v>30</v>
      </c>
      <c r="H17" s="35">
        <f>'Evaluator 7'!J14</f>
        <v>17.600000000000001</v>
      </c>
      <c r="I17" s="34">
        <f t="shared" si="0"/>
        <v>33.474285714285706</v>
      </c>
      <c r="J17" s="36">
        <f t="shared" si="1"/>
        <v>16</v>
      </c>
      <c r="L17" s="19">
        <f>'Evaluator 7'!D14</f>
        <v>6</v>
      </c>
      <c r="M17" s="18">
        <f t="shared" si="2"/>
        <v>6</v>
      </c>
      <c r="N17" s="23">
        <f t="shared" si="3"/>
        <v>18</v>
      </c>
      <c r="P17" s="20">
        <f t="shared" si="4"/>
        <v>39.474285714285706</v>
      </c>
      <c r="Q17" s="23">
        <f t="shared" si="5"/>
        <v>20</v>
      </c>
    </row>
    <row r="18" spans="1:17" ht="15.75" x14ac:dyDescent="0.25">
      <c r="A18" s="1" t="s">
        <v>35</v>
      </c>
      <c r="B18" s="34">
        <f>'Evaluator 1'!J15</f>
        <v>58.2</v>
      </c>
      <c r="C18" s="34">
        <f>'Evaluator 2'!J15</f>
        <v>56</v>
      </c>
      <c r="D18" s="34">
        <f>'Evaluator 3'!J15</f>
        <v>63.600000000000009</v>
      </c>
      <c r="E18" s="34">
        <f>'Evaluator 4'!J15</f>
        <v>56</v>
      </c>
      <c r="F18" s="34">
        <f>'Evaluator 5'!J15</f>
        <v>50</v>
      </c>
      <c r="G18" s="34">
        <f>'Evaluator 6'!J15</f>
        <v>48</v>
      </c>
      <c r="H18" s="35">
        <f>'Evaluator 7'!J15</f>
        <v>42</v>
      </c>
      <c r="I18" s="34">
        <f t="shared" si="0"/>
        <v>53.4</v>
      </c>
      <c r="J18" s="36">
        <f t="shared" si="1"/>
        <v>2</v>
      </c>
      <c r="L18" s="19">
        <f>'Evaluator 7'!D15</f>
        <v>18</v>
      </c>
      <c r="M18" s="18">
        <f t="shared" si="2"/>
        <v>18</v>
      </c>
      <c r="N18" s="23">
        <f t="shared" si="3"/>
        <v>6</v>
      </c>
      <c r="P18" s="20">
        <f t="shared" si="4"/>
        <v>71.400000000000006</v>
      </c>
      <c r="Q18" s="23">
        <f t="shared" si="5"/>
        <v>2</v>
      </c>
    </row>
    <row r="19" spans="1:17" ht="15.75" x14ac:dyDescent="0.25">
      <c r="A19" s="1" t="s">
        <v>36</v>
      </c>
      <c r="B19" s="34">
        <f>'Evaluator 1'!J16</f>
        <v>22</v>
      </c>
      <c r="C19" s="34">
        <f>'Evaluator 2'!J16</f>
        <v>24</v>
      </c>
      <c r="D19" s="34">
        <f>'Evaluator 3'!J16</f>
        <v>35.799999999999997</v>
      </c>
      <c r="E19" s="34">
        <f>'Evaluator 4'!J16</f>
        <v>33</v>
      </c>
      <c r="F19" s="34">
        <f>'Evaluator 5'!J16</f>
        <v>37.32</v>
      </c>
      <c r="G19" s="34">
        <f>'Evaluator 6'!J16</f>
        <v>22</v>
      </c>
      <c r="H19" s="35">
        <f>'Evaluator 7'!J16</f>
        <v>17.600000000000001</v>
      </c>
      <c r="I19" s="34">
        <f t="shared" si="0"/>
        <v>27.388571428571428</v>
      </c>
      <c r="J19" s="36">
        <f t="shared" si="1"/>
        <v>21</v>
      </c>
      <c r="L19" s="19">
        <f>'Evaluator 7'!D16</f>
        <v>18</v>
      </c>
      <c r="M19" s="18">
        <f t="shared" si="2"/>
        <v>18</v>
      </c>
      <c r="N19" s="23">
        <f t="shared" si="3"/>
        <v>6</v>
      </c>
      <c r="P19" s="20">
        <f t="shared" si="4"/>
        <v>45.388571428571424</v>
      </c>
      <c r="Q19" s="23">
        <f t="shared" si="5"/>
        <v>18</v>
      </c>
    </row>
    <row r="20" spans="1:17" ht="15.75" x14ac:dyDescent="0.25">
      <c r="A20" s="1" t="s">
        <v>37</v>
      </c>
      <c r="B20" s="34">
        <f>'Evaluator 1'!J17</f>
        <v>46.8</v>
      </c>
      <c r="C20" s="34">
        <f>'Evaluator 2'!J17</f>
        <v>56</v>
      </c>
      <c r="D20" s="34">
        <f>'Evaluator 3'!J17</f>
        <v>63.2</v>
      </c>
      <c r="E20" s="34">
        <f>'Evaluator 4'!J17</f>
        <v>55</v>
      </c>
      <c r="F20" s="34">
        <f>'Evaluator 5'!J17</f>
        <v>48</v>
      </c>
      <c r="G20" s="34">
        <f>'Evaluator 6'!J17</f>
        <v>38</v>
      </c>
      <c r="H20" s="35">
        <f>'Evaluator 7'!J17</f>
        <v>30.799999999999997</v>
      </c>
      <c r="I20" s="34">
        <f t="shared" si="0"/>
        <v>48.25714285714286</v>
      </c>
      <c r="J20" s="36">
        <f t="shared" si="1"/>
        <v>5</v>
      </c>
      <c r="L20" s="19">
        <f>'Evaluator 7'!D17</f>
        <v>6</v>
      </c>
      <c r="M20" s="18">
        <f t="shared" si="2"/>
        <v>6</v>
      </c>
      <c r="N20" s="23">
        <f t="shared" si="3"/>
        <v>18</v>
      </c>
      <c r="P20" s="20">
        <f t="shared" si="4"/>
        <v>54.25714285714286</v>
      </c>
      <c r="Q20" s="23">
        <f t="shared" si="5"/>
        <v>12</v>
      </c>
    </row>
    <row r="21" spans="1:17" ht="15.75" x14ac:dyDescent="0.25">
      <c r="A21" s="1" t="s">
        <v>38</v>
      </c>
      <c r="B21" s="34">
        <f>'Evaluator 1'!J18</f>
        <v>52.2</v>
      </c>
      <c r="C21" s="34">
        <f>'Evaluator 2'!J18</f>
        <v>44</v>
      </c>
      <c r="D21" s="34">
        <f>'Evaluator 3'!J18</f>
        <v>39</v>
      </c>
      <c r="E21" s="34">
        <f>'Evaluator 4'!J18</f>
        <v>50</v>
      </c>
      <c r="F21" s="34">
        <f>'Evaluator 5'!J18</f>
        <v>40.68</v>
      </c>
      <c r="G21" s="34">
        <f>'Evaluator 6'!J18</f>
        <v>38</v>
      </c>
      <c r="H21" s="35">
        <f>'Evaluator 7'!J18</f>
        <v>31.2</v>
      </c>
      <c r="I21" s="34">
        <f t="shared" si="0"/>
        <v>42.154285714285713</v>
      </c>
      <c r="J21" s="36">
        <f t="shared" si="1"/>
        <v>8</v>
      </c>
      <c r="L21" s="19">
        <f>'Evaluator 7'!D18</f>
        <v>6</v>
      </c>
      <c r="M21" s="18">
        <f t="shared" si="2"/>
        <v>6</v>
      </c>
      <c r="N21" s="23">
        <f t="shared" si="3"/>
        <v>18</v>
      </c>
      <c r="P21" s="20">
        <f t="shared" si="4"/>
        <v>48.154285714285713</v>
      </c>
      <c r="Q21" s="23">
        <f t="shared" si="5"/>
        <v>17</v>
      </c>
    </row>
    <row r="22" spans="1:17" ht="15.75" x14ac:dyDescent="0.25">
      <c r="A22" s="1" t="s">
        <v>39</v>
      </c>
      <c r="B22" s="34">
        <f>'Evaluator 1'!J19</f>
        <v>38</v>
      </c>
      <c r="C22" s="34">
        <f>'Evaluator 2'!J19</f>
        <v>42</v>
      </c>
      <c r="D22" s="34">
        <f>'Evaluator 3'!J19</f>
        <v>30.2</v>
      </c>
      <c r="E22" s="34">
        <f>'Evaluator 4'!J19</f>
        <v>50.8</v>
      </c>
      <c r="F22" s="34">
        <f>'Evaluator 5'!J19</f>
        <v>44</v>
      </c>
      <c r="G22" s="34">
        <f>'Evaluator 6'!J19</f>
        <v>34</v>
      </c>
      <c r="H22" s="35">
        <f>'Evaluator 7'!J19</f>
        <v>37.200000000000003</v>
      </c>
      <c r="I22" s="34">
        <f t="shared" si="0"/>
        <v>39.457142857142856</v>
      </c>
      <c r="J22" s="36">
        <f t="shared" si="1"/>
        <v>11</v>
      </c>
      <c r="L22" s="19">
        <f>'Evaluator 7'!D19</f>
        <v>18</v>
      </c>
      <c r="M22" s="18">
        <f t="shared" si="2"/>
        <v>18</v>
      </c>
      <c r="N22" s="23">
        <f t="shared" si="3"/>
        <v>6</v>
      </c>
      <c r="P22" s="20">
        <f t="shared" si="4"/>
        <v>57.457142857142856</v>
      </c>
      <c r="Q22" s="23">
        <f t="shared" si="5"/>
        <v>8</v>
      </c>
    </row>
    <row r="23" spans="1:17" ht="15.75" x14ac:dyDescent="0.25">
      <c r="A23" s="1" t="s">
        <v>40</v>
      </c>
      <c r="B23" s="34">
        <f>'Evaluator 1'!J20</f>
        <v>62</v>
      </c>
      <c r="C23" s="34">
        <f>'Evaluator 2'!J20</f>
        <v>44</v>
      </c>
      <c r="D23" s="34">
        <f>'Evaluator 3'!J20</f>
        <v>68</v>
      </c>
      <c r="E23" s="34">
        <f>'Evaluator 4'!J20</f>
        <v>59</v>
      </c>
      <c r="F23" s="34">
        <f>'Evaluator 5'!J20</f>
        <v>42.68</v>
      </c>
      <c r="G23" s="34">
        <f>'Evaluator 6'!J20</f>
        <v>26</v>
      </c>
      <c r="H23" s="35">
        <f>'Evaluator 7'!J20</f>
        <v>27.2</v>
      </c>
      <c r="I23" s="34">
        <f t="shared" si="0"/>
        <v>46.982857142857142</v>
      </c>
      <c r="J23" s="36">
        <f t="shared" si="1"/>
        <v>6</v>
      </c>
      <c r="L23" s="19">
        <f>'Evaluator 7'!D20</f>
        <v>9</v>
      </c>
      <c r="M23" s="18">
        <f t="shared" si="2"/>
        <v>9</v>
      </c>
      <c r="N23" s="23">
        <f t="shared" si="3"/>
        <v>15</v>
      </c>
      <c r="P23" s="20">
        <f t="shared" si="4"/>
        <v>55.982857142857142</v>
      </c>
      <c r="Q23" s="23">
        <f t="shared" si="5"/>
        <v>10</v>
      </c>
    </row>
    <row r="24" spans="1:17" ht="15.75" x14ac:dyDescent="0.25">
      <c r="A24" s="1" t="s">
        <v>41</v>
      </c>
      <c r="B24" s="34">
        <f>'Evaluator 1'!J21</f>
        <v>39</v>
      </c>
      <c r="C24" s="34">
        <f>'Evaluator 2'!J21</f>
        <v>36</v>
      </c>
      <c r="D24" s="34">
        <f>'Evaluator 3'!J21</f>
        <v>45.199999999999996</v>
      </c>
      <c r="E24" s="34">
        <f>'Evaluator 4'!J21</f>
        <v>46</v>
      </c>
      <c r="F24" s="34">
        <f>'Evaluator 5'!J21</f>
        <v>47.32</v>
      </c>
      <c r="G24" s="34">
        <f>'Evaluator 6'!J21</f>
        <v>34</v>
      </c>
      <c r="H24" s="35">
        <f>'Evaluator 7'!J21</f>
        <v>39.6</v>
      </c>
      <c r="I24" s="34">
        <f t="shared" si="0"/>
        <v>41.017142857142858</v>
      </c>
      <c r="J24" s="36">
        <f t="shared" si="1"/>
        <v>9</v>
      </c>
      <c r="L24" s="19">
        <f>'Evaluator 7'!D21</f>
        <v>18</v>
      </c>
      <c r="M24" s="18">
        <f t="shared" si="2"/>
        <v>18</v>
      </c>
      <c r="N24" s="23">
        <f t="shared" si="3"/>
        <v>6</v>
      </c>
      <c r="P24" s="20">
        <f t="shared" si="4"/>
        <v>59.017142857142858</v>
      </c>
      <c r="Q24" s="23">
        <f t="shared" si="5"/>
        <v>6</v>
      </c>
    </row>
    <row r="25" spans="1:17" ht="15.75" x14ac:dyDescent="0.25">
      <c r="A25" s="1" t="s">
        <v>42</v>
      </c>
      <c r="B25" s="34">
        <f>'Evaluator 1'!J22</f>
        <v>34.799999999999997</v>
      </c>
      <c r="C25" s="34">
        <f>'Evaluator 2'!J22</f>
        <v>32</v>
      </c>
      <c r="D25" s="34">
        <f>'Evaluator 3'!J22</f>
        <v>41.8</v>
      </c>
      <c r="E25" s="34">
        <f>'Evaluator 4'!J22</f>
        <v>34</v>
      </c>
      <c r="F25" s="34">
        <f>'Evaluator 5'!J22</f>
        <v>40.68</v>
      </c>
      <c r="G25" s="34">
        <f>'Evaluator 6'!J22</f>
        <v>38</v>
      </c>
      <c r="H25" s="35">
        <f>'Evaluator 7'!J22</f>
        <v>26</v>
      </c>
      <c r="I25" s="34">
        <f t="shared" si="0"/>
        <v>35.325714285714284</v>
      </c>
      <c r="J25" s="36">
        <f t="shared" si="1"/>
        <v>14</v>
      </c>
      <c r="L25" s="19">
        <f>'Evaluator 7'!D22</f>
        <v>9</v>
      </c>
      <c r="M25" s="18">
        <f t="shared" si="2"/>
        <v>9</v>
      </c>
      <c r="N25" s="23">
        <f t="shared" si="3"/>
        <v>15</v>
      </c>
      <c r="P25" s="20">
        <f t="shared" si="4"/>
        <v>44.325714285714284</v>
      </c>
      <c r="Q25" s="23">
        <f t="shared" si="5"/>
        <v>19</v>
      </c>
    </row>
    <row r="26" spans="1:17" ht="15.75" x14ac:dyDescent="0.25">
      <c r="A26" s="1" t="s">
        <v>43</v>
      </c>
      <c r="B26" s="34">
        <f>'Evaluator 1'!J23</f>
        <v>31.2</v>
      </c>
      <c r="C26" s="34">
        <f>'Evaluator 2'!J23</f>
        <v>38</v>
      </c>
      <c r="D26" s="34">
        <f>'Evaluator 3'!J23</f>
        <v>34.4</v>
      </c>
      <c r="E26" s="34">
        <f>'Evaluator 4'!J23</f>
        <v>48.4</v>
      </c>
      <c r="F26" s="34">
        <f>'Evaluator 5'!J23</f>
        <v>35.32</v>
      </c>
      <c r="G26" s="34">
        <f>'Evaluator 6'!J23</f>
        <v>38</v>
      </c>
      <c r="H26" s="35">
        <f>'Evaluator 7'!J23</f>
        <v>44</v>
      </c>
      <c r="I26" s="34">
        <f t="shared" si="0"/>
        <v>38.474285714285713</v>
      </c>
      <c r="J26" s="36">
        <f t="shared" si="1"/>
        <v>13</v>
      </c>
      <c r="L26" s="19">
        <f>'Evaluator 7'!D23</f>
        <v>18</v>
      </c>
      <c r="M26" s="18">
        <f t="shared" si="2"/>
        <v>18</v>
      </c>
      <c r="N26" s="23">
        <f t="shared" si="3"/>
        <v>6</v>
      </c>
      <c r="P26" s="20">
        <f t="shared" si="4"/>
        <v>56.474285714285713</v>
      </c>
      <c r="Q26" s="23">
        <f t="shared" si="5"/>
        <v>9</v>
      </c>
    </row>
    <row r="27" spans="1:17" ht="15.75" x14ac:dyDescent="0.25">
      <c r="A27" s="1" t="s">
        <v>44</v>
      </c>
      <c r="B27" s="34">
        <f>'Evaluator 1'!J24</f>
        <v>32</v>
      </c>
      <c r="C27" s="34">
        <f>'Evaluator 2'!J24</f>
        <v>46</v>
      </c>
      <c r="D27" s="34">
        <f>'Evaluator 3'!J24</f>
        <v>21.4</v>
      </c>
      <c r="E27" s="34">
        <f>'Evaluator 4'!J24</f>
        <v>33.599999999999994</v>
      </c>
      <c r="F27" s="34">
        <f>'Evaluator 5'!J24</f>
        <v>41.32</v>
      </c>
      <c r="G27" s="34">
        <f>'Evaluator 6'!J24</f>
        <v>14</v>
      </c>
      <c r="H27" s="35">
        <f>'Evaluator 7'!J24</f>
        <v>26.799999999999997</v>
      </c>
      <c r="I27" s="34">
        <f t="shared" si="0"/>
        <v>30.731428571428573</v>
      </c>
      <c r="J27" s="36">
        <f t="shared" si="1"/>
        <v>19</v>
      </c>
      <c r="L27" s="19">
        <f>'Evaluator 7'!D24</f>
        <v>18</v>
      </c>
      <c r="M27" s="18">
        <f t="shared" si="2"/>
        <v>18</v>
      </c>
      <c r="N27" s="23">
        <f t="shared" si="3"/>
        <v>6</v>
      </c>
      <c r="P27" s="20">
        <f t="shared" si="4"/>
        <v>48.731428571428573</v>
      </c>
      <c r="Q27" s="23">
        <f t="shared" si="5"/>
        <v>16</v>
      </c>
    </row>
    <row r="32" spans="1:17" x14ac:dyDescent="0.2">
      <c r="A32" s="21"/>
    </row>
    <row r="33" spans="1:1" x14ac:dyDescent="0.2">
      <c r="A33" s="21"/>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1762-150E-4E89-BAE8-69BF21D4BDE2}">
  <dimension ref="A1:AB66"/>
  <sheetViews>
    <sheetView zoomScale="85" zoomScaleNormal="85" workbookViewId="0">
      <selection activeCell="T27" sqref="T27"/>
    </sheetView>
  </sheetViews>
  <sheetFormatPr defaultRowHeight="12.75" x14ac:dyDescent="0.2"/>
  <cols>
    <col min="1" max="1" width="20.7109375" style="47" customWidth="1"/>
    <col min="2" max="28" width="9.5703125" style="47" customWidth="1"/>
    <col min="29" max="16384" width="9.140625" style="47"/>
  </cols>
  <sheetData>
    <row r="1" spans="1:16" ht="15.75" customHeight="1" x14ac:dyDescent="0.25">
      <c r="A1" s="84" t="s">
        <v>63</v>
      </c>
      <c r="B1" s="84"/>
      <c r="C1" s="84"/>
      <c r="D1" s="84"/>
      <c r="E1" s="84"/>
      <c r="F1" s="84"/>
      <c r="G1" s="84"/>
      <c r="H1" s="84"/>
      <c r="I1" s="84"/>
      <c r="J1" s="83"/>
    </row>
    <row r="2" spans="1:16" ht="15.75" x14ac:dyDescent="0.25">
      <c r="A2" s="82" t="s">
        <v>45</v>
      </c>
      <c r="B2" s="82"/>
      <c r="C2" s="82"/>
      <c r="D2" s="82"/>
      <c r="E2" s="82"/>
      <c r="F2" s="82"/>
      <c r="G2" s="82"/>
      <c r="H2" s="82"/>
      <c r="I2" s="82"/>
      <c r="J2" s="81"/>
    </row>
    <row r="3" spans="1:16" x14ac:dyDescent="0.2">
      <c r="A3" s="79" t="s">
        <v>62</v>
      </c>
      <c r="B3" s="80"/>
      <c r="C3" s="80"/>
      <c r="D3" s="80"/>
    </row>
    <row r="4" spans="1:16" ht="15" customHeight="1" x14ac:dyDescent="0.2">
      <c r="A4" s="79" t="s">
        <v>61</v>
      </c>
      <c r="B4" s="78" t="s">
        <v>60</v>
      </c>
      <c r="C4" s="78"/>
      <c r="D4" s="78"/>
      <c r="E4" s="77"/>
    </row>
    <row r="5" spans="1:16" ht="20.25" customHeight="1" x14ac:dyDescent="0.25">
      <c r="A5" s="76" t="s">
        <v>59</v>
      </c>
      <c r="B5" s="76"/>
      <c r="C5" s="75"/>
      <c r="D5" s="75"/>
      <c r="E5" s="75"/>
      <c r="F5" s="75"/>
      <c r="G5" s="75"/>
    </row>
    <row r="6" spans="1:16" ht="24.75" customHeight="1" thickBot="1" x14ac:dyDescent="0.25">
      <c r="A6" s="74"/>
      <c r="B6" s="73" t="s">
        <v>58</v>
      </c>
      <c r="C6" s="73"/>
      <c r="D6" s="73"/>
      <c r="E6" s="73"/>
      <c r="F6" s="73"/>
      <c r="G6" s="73"/>
      <c r="H6" s="73"/>
      <c r="I6" s="73"/>
    </row>
    <row r="7" spans="1:16" ht="15" customHeight="1" x14ac:dyDescent="0.25">
      <c r="B7" s="72"/>
    </row>
    <row r="8" spans="1:16" ht="15" customHeight="1" x14ac:dyDescent="0.25">
      <c r="B8" s="72"/>
    </row>
    <row r="9" spans="1:16" ht="15" customHeight="1" x14ac:dyDescent="0.25">
      <c r="B9" s="72"/>
    </row>
    <row r="10" spans="1:16" ht="15" customHeight="1" x14ac:dyDescent="0.2"/>
    <row r="11" spans="1:16" ht="11.25" customHeight="1" thickBot="1" x14ac:dyDescent="0.25"/>
    <row r="12" spans="1:16" s="64" customFormat="1" ht="13.5" thickBot="1" x14ac:dyDescent="0.25">
      <c r="B12" s="71" t="s">
        <v>57</v>
      </c>
      <c r="C12" s="70"/>
      <c r="D12" s="69"/>
      <c r="E12" s="71" t="s">
        <v>56</v>
      </c>
      <c r="F12" s="70"/>
      <c r="G12" s="69"/>
      <c r="H12" s="71" t="s">
        <v>55</v>
      </c>
      <c r="I12" s="70"/>
      <c r="J12" s="69"/>
      <c r="K12" s="71" t="s">
        <v>54</v>
      </c>
      <c r="L12" s="70"/>
      <c r="M12" s="69"/>
      <c r="N12" s="71" t="s">
        <v>53</v>
      </c>
      <c r="O12" s="70"/>
      <c r="P12" s="69"/>
    </row>
    <row r="13" spans="1:16" s="64" customFormat="1" ht="112.5" customHeight="1" x14ac:dyDescent="0.2">
      <c r="B13" s="68" t="s">
        <v>52</v>
      </c>
      <c r="C13" s="66"/>
      <c r="D13" s="65"/>
      <c r="E13" s="67" t="s">
        <v>51</v>
      </c>
      <c r="F13" s="66"/>
      <c r="G13" s="65"/>
      <c r="H13" s="67" t="s">
        <v>50</v>
      </c>
      <c r="I13" s="66"/>
      <c r="J13" s="65"/>
      <c r="K13" s="67" t="s">
        <v>49</v>
      </c>
      <c r="L13" s="66"/>
      <c r="M13" s="65"/>
      <c r="N13" s="67" t="s">
        <v>48</v>
      </c>
      <c r="O13" s="66"/>
      <c r="P13" s="65"/>
    </row>
    <row r="14" spans="1:16" s="59" customFormat="1" ht="11.25" customHeight="1" x14ac:dyDescent="0.2">
      <c r="A14" s="63"/>
      <c r="B14" s="62" t="s">
        <v>47</v>
      </c>
      <c r="C14" s="61"/>
      <c r="D14" s="60"/>
      <c r="E14" s="62" t="s">
        <v>47</v>
      </c>
      <c r="F14" s="61"/>
      <c r="G14" s="60"/>
      <c r="H14" s="62" t="s">
        <v>47</v>
      </c>
      <c r="I14" s="61"/>
      <c r="J14" s="60"/>
      <c r="K14" s="62" t="s">
        <v>47</v>
      </c>
      <c r="L14" s="61"/>
      <c r="M14" s="60"/>
      <c r="N14" s="62" t="s">
        <v>47</v>
      </c>
      <c r="O14" s="61"/>
      <c r="P14" s="60"/>
    </row>
    <row r="15" spans="1:16" s="59" customFormat="1" x14ac:dyDescent="0.2">
      <c r="A15" s="58" t="s">
        <v>24</v>
      </c>
      <c r="B15" s="57"/>
      <c r="C15" s="57"/>
      <c r="D15" s="57"/>
      <c r="E15" s="57"/>
      <c r="F15" s="57"/>
      <c r="G15" s="57"/>
      <c r="H15" s="57"/>
      <c r="I15" s="57"/>
      <c r="J15" s="57"/>
      <c r="K15" s="57"/>
      <c r="L15" s="57"/>
      <c r="M15" s="57"/>
      <c r="N15" s="57"/>
      <c r="O15" s="57"/>
      <c r="P15" s="57"/>
    </row>
    <row r="16" spans="1:16" s="59" customFormat="1" x14ac:dyDescent="0.2">
      <c r="A16" s="58" t="s">
        <v>25</v>
      </c>
      <c r="B16" s="57"/>
      <c r="C16" s="57"/>
      <c r="D16" s="57"/>
      <c r="E16" s="57"/>
      <c r="F16" s="57"/>
      <c r="G16" s="57"/>
      <c r="H16" s="57"/>
      <c r="I16" s="57"/>
      <c r="J16" s="57"/>
      <c r="K16" s="57"/>
      <c r="L16" s="57"/>
      <c r="M16" s="57"/>
      <c r="N16" s="57"/>
      <c r="O16" s="57"/>
      <c r="P16" s="57"/>
    </row>
    <row r="17" spans="1:16" s="59" customFormat="1" x14ac:dyDescent="0.2">
      <c r="A17" s="58" t="s">
        <v>26</v>
      </c>
      <c r="B17" s="57"/>
      <c r="C17" s="57"/>
      <c r="D17" s="57"/>
      <c r="E17" s="57"/>
      <c r="F17" s="57"/>
      <c r="G17" s="57"/>
      <c r="H17" s="57"/>
      <c r="I17" s="57"/>
      <c r="J17" s="57"/>
      <c r="K17" s="57"/>
      <c r="L17" s="57"/>
      <c r="M17" s="57"/>
      <c r="N17" s="57"/>
      <c r="O17" s="57"/>
      <c r="P17" s="57"/>
    </row>
    <row r="18" spans="1:16" s="59" customFormat="1" x14ac:dyDescent="0.2">
      <c r="A18" s="58" t="s">
        <v>27</v>
      </c>
      <c r="B18" s="57"/>
      <c r="C18" s="57"/>
      <c r="D18" s="57"/>
      <c r="E18" s="57"/>
      <c r="F18" s="57"/>
      <c r="G18" s="57"/>
      <c r="H18" s="57"/>
      <c r="I18" s="57"/>
      <c r="J18" s="57"/>
      <c r="K18" s="57"/>
      <c r="L18" s="57"/>
      <c r="M18" s="57"/>
      <c r="N18" s="57"/>
      <c r="O18" s="57"/>
      <c r="P18" s="57"/>
    </row>
    <row r="19" spans="1:16" s="59" customFormat="1" x14ac:dyDescent="0.2">
      <c r="A19" s="58" t="s">
        <v>28</v>
      </c>
      <c r="B19" s="57"/>
      <c r="C19" s="57"/>
      <c r="D19" s="57"/>
      <c r="E19" s="57"/>
      <c r="F19" s="57"/>
      <c r="G19" s="57"/>
      <c r="H19" s="57"/>
      <c r="I19" s="57"/>
      <c r="J19" s="57"/>
      <c r="K19" s="57"/>
      <c r="L19" s="57"/>
      <c r="M19" s="57"/>
      <c r="N19" s="57"/>
      <c r="O19" s="57"/>
      <c r="P19" s="57"/>
    </row>
    <row r="20" spans="1:16" s="59" customFormat="1" x14ac:dyDescent="0.2">
      <c r="A20" s="58" t="s">
        <v>29</v>
      </c>
      <c r="B20" s="57"/>
      <c r="C20" s="57"/>
      <c r="D20" s="57"/>
      <c r="E20" s="57"/>
      <c r="F20" s="57"/>
      <c r="G20" s="57"/>
      <c r="H20" s="57"/>
      <c r="I20" s="57"/>
      <c r="J20" s="57"/>
      <c r="K20" s="57"/>
      <c r="L20" s="57"/>
      <c r="M20" s="57"/>
      <c r="N20" s="57"/>
      <c r="O20" s="57"/>
      <c r="P20" s="57"/>
    </row>
    <row r="21" spans="1:16" s="59" customFormat="1" x14ac:dyDescent="0.2">
      <c r="A21" s="58" t="s">
        <v>30</v>
      </c>
      <c r="B21" s="57"/>
      <c r="C21" s="57"/>
      <c r="D21" s="57"/>
      <c r="E21" s="57"/>
      <c r="F21" s="57"/>
      <c r="G21" s="57"/>
      <c r="H21" s="57"/>
      <c r="I21" s="57"/>
      <c r="J21" s="57"/>
      <c r="K21" s="57"/>
      <c r="L21" s="57"/>
      <c r="M21" s="57"/>
      <c r="N21" s="57"/>
      <c r="O21" s="57"/>
      <c r="P21" s="57"/>
    </row>
    <row r="22" spans="1:16" s="59" customFormat="1" x14ac:dyDescent="0.2">
      <c r="A22" s="58" t="s">
        <v>31</v>
      </c>
      <c r="B22" s="57"/>
      <c r="C22" s="57"/>
      <c r="D22" s="57"/>
      <c r="E22" s="57"/>
      <c r="F22" s="57"/>
      <c r="G22" s="57"/>
      <c r="H22" s="57"/>
      <c r="I22" s="57"/>
      <c r="J22" s="57"/>
      <c r="K22" s="57"/>
      <c r="L22" s="57"/>
      <c r="M22" s="57"/>
      <c r="N22" s="57"/>
      <c r="O22" s="57"/>
      <c r="P22" s="57"/>
    </row>
    <row r="23" spans="1:16" s="59" customFormat="1" x14ac:dyDescent="0.2">
      <c r="A23" s="58" t="s">
        <v>32</v>
      </c>
      <c r="B23" s="57"/>
      <c r="C23" s="57"/>
      <c r="D23" s="57"/>
      <c r="E23" s="57"/>
      <c r="F23" s="57"/>
      <c r="G23" s="57"/>
      <c r="H23" s="57"/>
      <c r="I23" s="57"/>
      <c r="J23" s="57"/>
      <c r="K23" s="57"/>
      <c r="L23" s="57"/>
      <c r="M23" s="57"/>
      <c r="N23" s="57"/>
      <c r="O23" s="57"/>
      <c r="P23" s="57"/>
    </row>
    <row r="24" spans="1:16" s="59" customFormat="1" x14ac:dyDescent="0.2">
      <c r="A24" s="58" t="s">
        <v>33</v>
      </c>
      <c r="B24" s="57"/>
      <c r="C24" s="57"/>
      <c r="D24" s="57"/>
      <c r="E24" s="57"/>
      <c r="F24" s="57"/>
      <c r="G24" s="57"/>
      <c r="H24" s="57"/>
      <c r="I24" s="57"/>
      <c r="J24" s="57"/>
      <c r="K24" s="57"/>
      <c r="L24" s="57"/>
      <c r="M24" s="57"/>
      <c r="N24" s="57"/>
      <c r="O24" s="57"/>
      <c r="P24" s="57"/>
    </row>
    <row r="25" spans="1:16" s="59" customFormat="1" x14ac:dyDescent="0.2">
      <c r="A25" s="58" t="s">
        <v>34</v>
      </c>
      <c r="B25" s="57"/>
      <c r="C25" s="57"/>
      <c r="D25" s="57"/>
      <c r="E25" s="57"/>
      <c r="F25" s="57"/>
      <c r="G25" s="57"/>
      <c r="H25" s="57"/>
      <c r="I25" s="57"/>
      <c r="J25" s="57"/>
      <c r="K25" s="57"/>
      <c r="L25" s="57"/>
      <c r="M25" s="57"/>
      <c r="N25" s="57"/>
      <c r="O25" s="57"/>
      <c r="P25" s="57"/>
    </row>
    <row r="26" spans="1:16" s="59" customFormat="1" x14ac:dyDescent="0.2">
      <c r="A26" s="58" t="s">
        <v>35</v>
      </c>
      <c r="B26" s="57"/>
      <c r="C26" s="57"/>
      <c r="D26" s="57"/>
      <c r="E26" s="57"/>
      <c r="F26" s="57"/>
      <c r="G26" s="57"/>
      <c r="H26" s="57"/>
      <c r="I26" s="57"/>
      <c r="J26" s="57"/>
      <c r="K26" s="57"/>
      <c r="L26" s="57"/>
      <c r="M26" s="57"/>
      <c r="N26" s="57"/>
      <c r="O26" s="57"/>
      <c r="P26" s="57"/>
    </row>
    <row r="27" spans="1:16" s="59" customFormat="1" x14ac:dyDescent="0.2">
      <c r="A27" s="58" t="s">
        <v>36</v>
      </c>
      <c r="B27" s="57"/>
      <c r="C27" s="57"/>
      <c r="D27" s="57"/>
      <c r="E27" s="57"/>
      <c r="F27" s="57"/>
      <c r="G27" s="57"/>
      <c r="H27" s="57"/>
      <c r="I27" s="57"/>
      <c r="J27" s="57"/>
      <c r="K27" s="57"/>
      <c r="L27" s="57"/>
      <c r="M27" s="57"/>
      <c r="N27" s="57"/>
      <c r="O27" s="57"/>
      <c r="P27" s="57"/>
    </row>
    <row r="28" spans="1:16" s="59" customFormat="1" x14ac:dyDescent="0.2">
      <c r="A28" s="58" t="s">
        <v>37</v>
      </c>
      <c r="B28" s="57"/>
      <c r="C28" s="57"/>
      <c r="D28" s="57"/>
      <c r="E28" s="57"/>
      <c r="F28" s="57"/>
      <c r="G28" s="57"/>
      <c r="H28" s="57"/>
      <c r="I28" s="57"/>
      <c r="J28" s="57"/>
      <c r="K28" s="57"/>
      <c r="L28" s="57"/>
      <c r="M28" s="57"/>
      <c r="N28" s="57"/>
      <c r="O28" s="57"/>
      <c r="P28" s="57"/>
    </row>
    <row r="29" spans="1:16" s="59" customFormat="1" x14ac:dyDescent="0.2">
      <c r="A29" s="58" t="s">
        <v>38</v>
      </c>
      <c r="B29" s="57"/>
      <c r="C29" s="57"/>
      <c r="D29" s="57"/>
      <c r="E29" s="57"/>
      <c r="F29" s="57"/>
      <c r="G29" s="57"/>
      <c r="H29" s="57"/>
      <c r="I29" s="57"/>
      <c r="J29" s="57"/>
      <c r="K29" s="57"/>
      <c r="L29" s="57"/>
      <c r="M29" s="57"/>
      <c r="N29" s="57"/>
      <c r="O29" s="57"/>
      <c r="P29" s="57"/>
    </row>
    <row r="30" spans="1:16" s="59" customFormat="1" x14ac:dyDescent="0.2">
      <c r="A30" s="58" t="s">
        <v>39</v>
      </c>
      <c r="B30" s="57"/>
      <c r="C30" s="57"/>
      <c r="D30" s="57"/>
      <c r="E30" s="57"/>
      <c r="F30" s="57"/>
      <c r="G30" s="57"/>
      <c r="H30" s="57"/>
      <c r="I30" s="57"/>
      <c r="J30" s="57"/>
      <c r="K30" s="57"/>
      <c r="L30" s="57"/>
      <c r="M30" s="57"/>
      <c r="N30" s="57"/>
      <c r="O30" s="57"/>
      <c r="P30" s="57"/>
    </row>
    <row r="31" spans="1:16" s="59" customFormat="1" x14ac:dyDescent="0.2">
      <c r="A31" s="58" t="s">
        <v>40</v>
      </c>
      <c r="B31" s="57"/>
      <c r="C31" s="57"/>
      <c r="D31" s="57"/>
      <c r="E31" s="57"/>
      <c r="F31" s="57"/>
      <c r="G31" s="57"/>
      <c r="H31" s="57"/>
      <c r="I31" s="57"/>
      <c r="J31" s="57"/>
      <c r="K31" s="57"/>
      <c r="L31" s="57"/>
      <c r="M31" s="57"/>
      <c r="N31" s="57"/>
      <c r="O31" s="57"/>
      <c r="P31" s="57"/>
    </row>
    <row r="32" spans="1:16" s="59" customFormat="1" x14ac:dyDescent="0.2">
      <c r="A32" s="58" t="s">
        <v>41</v>
      </c>
      <c r="B32" s="57"/>
      <c r="C32" s="57"/>
      <c r="D32" s="57"/>
      <c r="E32" s="57"/>
      <c r="F32" s="57"/>
      <c r="G32" s="57"/>
      <c r="H32" s="57"/>
      <c r="I32" s="57"/>
      <c r="J32" s="57"/>
      <c r="K32" s="57"/>
      <c r="L32" s="57"/>
      <c r="M32" s="57"/>
      <c r="N32" s="57"/>
      <c r="O32" s="57"/>
      <c r="P32" s="57"/>
    </row>
    <row r="33" spans="1:28" s="59" customFormat="1" x14ac:dyDescent="0.2">
      <c r="A33" s="58" t="s">
        <v>42</v>
      </c>
      <c r="B33" s="57"/>
      <c r="C33" s="57"/>
      <c r="D33" s="57"/>
      <c r="E33" s="57"/>
      <c r="F33" s="57"/>
      <c r="G33" s="57"/>
      <c r="H33" s="57"/>
      <c r="I33" s="57"/>
      <c r="J33" s="57"/>
      <c r="K33" s="57"/>
      <c r="L33" s="57"/>
      <c r="M33" s="57"/>
      <c r="N33" s="57"/>
      <c r="O33" s="57"/>
      <c r="P33" s="57"/>
    </row>
    <row r="34" spans="1:28" s="59" customFormat="1" x14ac:dyDescent="0.2">
      <c r="A34" s="58" t="s">
        <v>43</v>
      </c>
      <c r="B34" s="57"/>
      <c r="C34" s="57"/>
      <c r="D34" s="57"/>
      <c r="E34" s="57"/>
      <c r="F34" s="57"/>
      <c r="G34" s="57"/>
      <c r="H34" s="57"/>
      <c r="I34" s="57"/>
      <c r="J34" s="57"/>
      <c r="K34" s="57"/>
      <c r="L34" s="57"/>
      <c r="M34" s="57"/>
      <c r="N34" s="57"/>
      <c r="O34" s="57"/>
      <c r="P34" s="57"/>
    </row>
    <row r="35" spans="1:28" x14ac:dyDescent="0.2">
      <c r="A35" s="58" t="s">
        <v>44</v>
      </c>
      <c r="B35" s="57"/>
      <c r="C35" s="57"/>
      <c r="D35" s="57"/>
      <c r="E35" s="57"/>
      <c r="F35" s="57"/>
      <c r="G35" s="57"/>
      <c r="H35" s="57"/>
      <c r="I35" s="57"/>
      <c r="J35" s="57"/>
      <c r="K35" s="57"/>
      <c r="L35" s="57"/>
      <c r="M35" s="57"/>
      <c r="N35" s="57"/>
      <c r="O35" s="57"/>
      <c r="P35" s="57"/>
    </row>
    <row r="36" spans="1:28" s="55" customFormat="1" ht="7.5" customHeight="1"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row>
    <row r="37" spans="1:28" s="54" customFormat="1" ht="6.75" customHeight="1" x14ac:dyDescent="0.2"/>
    <row r="39" spans="1:28" x14ac:dyDescent="0.2">
      <c r="A39" s="53"/>
      <c r="G39" s="49"/>
      <c r="H39" s="49"/>
    </row>
    <row r="40" spans="1:28" x14ac:dyDescent="0.2">
      <c r="A40" s="52"/>
      <c r="G40" s="49"/>
      <c r="H40" s="49"/>
      <c r="I40" s="49"/>
      <c r="J40" s="49"/>
    </row>
    <row r="41" spans="1:28" ht="15" x14ac:dyDescent="0.2">
      <c r="A41" s="50"/>
      <c r="B41" s="50"/>
      <c r="C41" s="51"/>
      <c r="G41" s="49"/>
      <c r="H41" s="49"/>
      <c r="I41" s="49"/>
      <c r="J41" s="49"/>
    </row>
    <row r="42" spans="1:28" ht="15" x14ac:dyDescent="0.2">
      <c r="A42" s="50"/>
      <c r="B42" s="50"/>
      <c r="C42" s="51"/>
      <c r="G42" s="49"/>
      <c r="H42" s="49"/>
      <c r="I42" s="49"/>
      <c r="J42" s="49"/>
    </row>
    <row r="43" spans="1:28" ht="15" x14ac:dyDescent="0.2">
      <c r="A43" s="50"/>
      <c r="B43" s="50"/>
      <c r="C43" s="51"/>
      <c r="G43" s="49"/>
      <c r="H43" s="49"/>
      <c r="I43" s="49"/>
      <c r="J43" s="49"/>
    </row>
    <row r="44" spans="1:28" ht="15" x14ac:dyDescent="0.2">
      <c r="A44" s="50"/>
      <c r="B44" s="50"/>
      <c r="C44" s="51"/>
      <c r="G44" s="49"/>
      <c r="H44" s="49"/>
      <c r="I44" s="49"/>
      <c r="J44" s="49"/>
    </row>
    <row r="45" spans="1:28" ht="15" x14ac:dyDescent="0.2">
      <c r="A45" s="50"/>
      <c r="B45" s="50"/>
      <c r="C45" s="51"/>
      <c r="G45" s="49"/>
      <c r="H45" s="49"/>
      <c r="I45" s="49"/>
      <c r="J45" s="49"/>
    </row>
    <row r="46" spans="1:28" ht="15" x14ac:dyDescent="0.2">
      <c r="A46" s="50"/>
      <c r="B46" s="50"/>
      <c r="C46" s="51"/>
      <c r="G46" s="49"/>
      <c r="H46" s="49"/>
      <c r="I46" s="49"/>
      <c r="J46" s="49"/>
    </row>
    <row r="47" spans="1:28" ht="15" x14ac:dyDescent="0.2">
      <c r="A47" s="50"/>
      <c r="B47" s="50"/>
      <c r="C47" s="51"/>
      <c r="G47" s="49"/>
      <c r="H47" s="49"/>
      <c r="I47" s="49"/>
      <c r="J47" s="49"/>
    </row>
    <row r="48" spans="1:28" ht="15" x14ac:dyDescent="0.2">
      <c r="A48" s="50"/>
      <c r="B48" s="50"/>
      <c r="I48" s="49"/>
      <c r="J48" s="49"/>
      <c r="K48" s="49"/>
      <c r="L48" s="49"/>
    </row>
    <row r="49" spans="1:13" ht="15" x14ac:dyDescent="0.2">
      <c r="A49" s="50"/>
      <c r="B49" s="50"/>
      <c r="I49" s="49"/>
      <c r="J49" s="49"/>
      <c r="K49" s="49"/>
      <c r="L49" s="49"/>
      <c r="M49" s="49"/>
    </row>
    <row r="50" spans="1:13" x14ac:dyDescent="0.2">
      <c r="L50" s="49"/>
      <c r="M50" s="49"/>
    </row>
    <row r="51" spans="1:13" x14ac:dyDescent="0.2">
      <c r="L51" s="49"/>
      <c r="M51" s="49"/>
    </row>
    <row r="52" spans="1:13" x14ac:dyDescent="0.2">
      <c r="L52" s="49"/>
      <c r="M52" s="49"/>
    </row>
    <row r="53" spans="1:13" x14ac:dyDescent="0.2">
      <c r="L53" s="49"/>
      <c r="M53" s="49"/>
    </row>
    <row r="66" spans="1:1" x14ac:dyDescent="0.2">
      <c r="A66" s="48"/>
    </row>
  </sheetData>
  <mergeCells count="126">
    <mergeCell ref="B12:D12"/>
    <mergeCell ref="N19:P19"/>
    <mergeCell ref="E20:G20"/>
    <mergeCell ref="H20:J20"/>
    <mergeCell ref="K18:M18"/>
    <mergeCell ref="N18:P18"/>
    <mergeCell ref="A1:I1"/>
    <mergeCell ref="H12:J12"/>
    <mergeCell ref="B14:D14"/>
    <mergeCell ref="E14:G14"/>
    <mergeCell ref="H14:J14"/>
    <mergeCell ref="B3:D3"/>
    <mergeCell ref="B4:D4"/>
    <mergeCell ref="A2:I2"/>
    <mergeCell ref="A5:B5"/>
    <mergeCell ref="B6:I6"/>
    <mergeCell ref="K29:M29"/>
    <mergeCell ref="N29:P29"/>
    <mergeCell ref="B26:D26"/>
    <mergeCell ref="B27:D27"/>
    <mergeCell ref="B28:D28"/>
    <mergeCell ref="B29:D29"/>
    <mergeCell ref="B34:D34"/>
    <mergeCell ref="B22:D22"/>
    <mergeCell ref="B23:D23"/>
    <mergeCell ref="B24:D24"/>
    <mergeCell ref="K14:M14"/>
    <mergeCell ref="K12:M12"/>
    <mergeCell ref="B13:D13"/>
    <mergeCell ref="E13:G13"/>
    <mergeCell ref="H13:J13"/>
    <mergeCell ref="H29:J29"/>
    <mergeCell ref="E30:G30"/>
    <mergeCell ref="E12:G12"/>
    <mergeCell ref="N35:P35"/>
    <mergeCell ref="B25:D25"/>
    <mergeCell ref="B31:D31"/>
    <mergeCell ref="B35:D35"/>
    <mergeCell ref="E35:G35"/>
    <mergeCell ref="H35:J35"/>
    <mergeCell ref="B32:D32"/>
    <mergeCell ref="B33:D33"/>
    <mergeCell ref="K20:M20"/>
    <mergeCell ref="N20:P20"/>
    <mergeCell ref="E19:G19"/>
    <mergeCell ref="H19:J19"/>
    <mergeCell ref="K19:M19"/>
    <mergeCell ref="B30:D30"/>
    <mergeCell ref="E26:G26"/>
    <mergeCell ref="E27:G27"/>
    <mergeCell ref="E28:G28"/>
    <mergeCell ref="E29:G29"/>
    <mergeCell ref="N13:P13"/>
    <mergeCell ref="E16:G16"/>
    <mergeCell ref="H16:J16"/>
    <mergeCell ref="K16:M16"/>
    <mergeCell ref="N16:P16"/>
    <mergeCell ref="E15:G15"/>
    <mergeCell ref="H15:J15"/>
    <mergeCell ref="K15:M15"/>
    <mergeCell ref="N15:P15"/>
    <mergeCell ref="K13:M13"/>
    <mergeCell ref="K35:M35"/>
    <mergeCell ref="N12:P12"/>
    <mergeCell ref="N14:P14"/>
    <mergeCell ref="B15:D15"/>
    <mergeCell ref="B16:D16"/>
    <mergeCell ref="B17:D17"/>
    <mergeCell ref="B18:D18"/>
    <mergeCell ref="B19:D19"/>
    <mergeCell ref="B20:D20"/>
    <mergeCell ref="B21:D21"/>
    <mergeCell ref="K22:M22"/>
    <mergeCell ref="N22:P22"/>
    <mergeCell ref="E21:G21"/>
    <mergeCell ref="H21:J21"/>
    <mergeCell ref="K21:M21"/>
    <mergeCell ref="N21:P21"/>
    <mergeCell ref="E22:G22"/>
    <mergeCell ref="H22:J22"/>
    <mergeCell ref="K24:M24"/>
    <mergeCell ref="N24:P24"/>
    <mergeCell ref="E23:G23"/>
    <mergeCell ref="H23:J23"/>
    <mergeCell ref="K23:M23"/>
    <mergeCell ref="N23:P23"/>
    <mergeCell ref="E24:G24"/>
    <mergeCell ref="H24:J24"/>
    <mergeCell ref="E17:G17"/>
    <mergeCell ref="H17:J17"/>
    <mergeCell ref="K17:M17"/>
    <mergeCell ref="N17:P17"/>
    <mergeCell ref="E18:G18"/>
    <mergeCell ref="H18:J18"/>
    <mergeCell ref="H28:J28"/>
    <mergeCell ref="H30:J30"/>
    <mergeCell ref="K30:M30"/>
    <mergeCell ref="N30:P30"/>
    <mergeCell ref="K26:M26"/>
    <mergeCell ref="N26:P26"/>
    <mergeCell ref="K27:M27"/>
    <mergeCell ref="N27:P27"/>
    <mergeCell ref="K28:M28"/>
    <mergeCell ref="N28:P28"/>
    <mergeCell ref="E32:G32"/>
    <mergeCell ref="H32:J32"/>
    <mergeCell ref="K32:M32"/>
    <mergeCell ref="N32:P32"/>
    <mergeCell ref="K31:M31"/>
    <mergeCell ref="N31:P31"/>
    <mergeCell ref="E31:G31"/>
    <mergeCell ref="H31:J31"/>
    <mergeCell ref="E25:G25"/>
    <mergeCell ref="H25:J25"/>
    <mergeCell ref="K25:M25"/>
    <mergeCell ref="N25:P25"/>
    <mergeCell ref="H26:J26"/>
    <mergeCell ref="H27:J27"/>
    <mergeCell ref="K34:M34"/>
    <mergeCell ref="N34:P34"/>
    <mergeCell ref="E33:G33"/>
    <mergeCell ref="H33:J33"/>
    <mergeCell ref="K33:M33"/>
    <mergeCell ref="N33:P33"/>
    <mergeCell ref="E34:G34"/>
    <mergeCell ref="H34:J34"/>
  </mergeCells>
  <pageMargins left="0.25" right="0.25"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4843EA8CCD54FB6E741B99CAD7FC0" ma:contentTypeVersion="18" ma:contentTypeDescription="Create a new document." ma:contentTypeScope="" ma:versionID="7955aff4137823afc1c5e29bf85c2dab">
  <xsd:schema xmlns:xsd="http://www.w3.org/2001/XMLSchema" xmlns:xs="http://www.w3.org/2001/XMLSchema" xmlns:p="http://schemas.microsoft.com/office/2006/metadata/properties" xmlns:ns3="b836a8d4-0926-432d-ab71-b9744d0880df" xmlns:ns4="96f78fa9-da8f-446f-b548-14d84037ff71" targetNamespace="http://schemas.microsoft.com/office/2006/metadata/properties" ma:root="true" ma:fieldsID="5d54b65f99b53d9d229f590b9e63c4d3" ns3:_="" ns4:_="">
    <xsd:import namespace="b836a8d4-0926-432d-ab71-b9744d0880df"/>
    <xsd:import namespace="96f78fa9-da8f-446f-b548-14d84037ff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Location"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6a8d4-0926-432d-ab71-b9744d0880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78fa9-da8f-446f-b548-14d84037ff71"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836a8d4-0926-432d-ab71-b9744d0880df" xsi:nil="true"/>
  </documentManagement>
</p:properties>
</file>

<file path=customXml/itemProps1.xml><?xml version="1.0" encoding="utf-8"?>
<ds:datastoreItem xmlns:ds="http://schemas.openxmlformats.org/officeDocument/2006/customXml" ds:itemID="{07E14A10-BEFE-484E-A99B-163E243C9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6a8d4-0926-432d-ab71-b9744d0880df"/>
    <ds:schemaRef ds:uri="96f78fa9-da8f-446f-b548-14d84037f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6BAD2-F613-436D-8AF5-1C86CB135F07}">
  <ds:schemaRefs>
    <ds:schemaRef ds:uri="http://schemas.microsoft.com/sharepoint/v3/contenttype/forms"/>
  </ds:schemaRefs>
</ds:datastoreItem>
</file>

<file path=customXml/itemProps3.xml><?xml version="1.0" encoding="utf-8"?>
<ds:datastoreItem xmlns:ds="http://schemas.openxmlformats.org/officeDocument/2006/customXml" ds:itemID="{1CCB6AD6-D3D4-4329-B5EE-116F2CEDCA1C}">
  <ds:schemaRef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96f78fa9-da8f-446f-b548-14d84037ff71"/>
    <ds:schemaRef ds:uri="b836a8d4-0926-432d-ab71-b9744d0880d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2024-06-13T19:37:47Z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0x010100C564843EA8CCD54FB6E741B99CAD7FC0</vt:lpwstr>
  </property>
</Properties>
</file>