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defaultThemeVersion="124226"/>
  <mc:AlternateContent xmlns:mc="http://schemas.openxmlformats.org/markup-compatibility/2006">
    <mc:Choice Requires="x15">
      <x15ac:absPath xmlns:x15ac="http://schemas.microsoft.com/office/spreadsheetml/2010/11/ac" url="T:\PURCHASING_New\03_Active Procurement\FY2024\Formal Solicitation.24\RFP730-24064 Traveler Management Application Software REBID - SELENE CISNEROS\Evaluations\"/>
    </mc:Choice>
  </mc:AlternateContent>
  <xr:revisionPtr revIDLastSave="0" documentId="8_{76811A13-F0F2-4783-9115-2848A26EC4DD}" xr6:coauthVersionLast="36" xr6:coauthVersionMax="36" xr10:uidLastSave="{00000000-0000-0000-0000-000000000000}"/>
  <bookViews>
    <workbookView xWindow="-120" yWindow="-120" windowWidth="29040" windowHeight="15840" activeTab="6" xr2:uid="{00000000-000D-0000-FFFF-FFFF00000000}"/>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91029"/>
</workbook>
</file>

<file path=xl/calcChain.xml><?xml version="1.0" encoding="utf-8"?>
<calcChain xmlns="http://schemas.openxmlformats.org/spreadsheetml/2006/main">
  <c r="C8" i="1" l="1"/>
  <c r="D8" i="1"/>
  <c r="E8" i="1"/>
  <c r="F7" i="1"/>
  <c r="E7" i="1"/>
  <c r="D7" i="1"/>
  <c r="C7" i="1"/>
  <c r="H5" i="4"/>
  <c r="F8" i="1" s="1"/>
  <c r="H4" i="4"/>
  <c r="H5" i="9"/>
  <c r="H4" i="9"/>
  <c r="H5" i="5"/>
  <c r="H4" i="5"/>
  <c r="H5" i="3"/>
  <c r="H4" i="3"/>
  <c r="J7" i="1" l="1"/>
  <c r="K7" i="1" s="1"/>
  <c r="J8" i="1"/>
  <c r="K8" i="1" s="1"/>
  <c r="J6" i="1"/>
  <c r="L8" i="1" l="1"/>
  <c r="L7" i="1"/>
  <c r="H5" i="2"/>
  <c r="B8" i="1" s="1"/>
  <c r="H4" i="2"/>
  <c r="B7" i="1" s="1"/>
  <c r="A8" i="1" l="1"/>
  <c r="A7" i="1"/>
  <c r="G7" i="1" l="1"/>
  <c r="G8" i="1"/>
  <c r="N8" i="1" s="1"/>
  <c r="N7" i="1" l="1"/>
  <c r="O8" i="1" s="1"/>
  <c r="H7" i="1"/>
  <c r="O7" i="1"/>
  <c r="H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B327448A-8E32-4F53-A9F2-856FC4B834D3}">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<sst xmlns="http://schemas.openxmlformats.org/spreadsheetml/2006/main" count="79" uniqueCount="42">
  <si>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</si>
  <si>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</si>
  <si>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</si>
  <si>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</si>
  <si>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</si>
  <si>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</si>
  <si>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</si>
  <si>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</si>
  <si>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</si>
  <si>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</si>
  <si>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</si>
  <si>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</si>
  <si>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</si>
  <si>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</si>
  <si>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</si>
  <si>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</si>
  <si>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</si>
  <si>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</si>
  <si>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</si>
  <si>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</si>
  <si>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</si>
  <si>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</si>
  <si>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Terra Dotta</t>
  </si>
  <si>
    <t>Via TRM</t>
  </si>
  <si>
    <t>RFP 730-24064 Traveler Management Application Software</t>
  </si>
  <si>
    <t xml:space="preserve">University of Houston Evaluation Matrix </t>
  </si>
  <si>
    <t>RFP730-24064 Traveler Management Application Software REBID</t>
  </si>
  <si>
    <t>Name</t>
  </si>
  <si>
    <t>Evaluation Due Date</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</si>
  <si>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</si>
  <si>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</si>
  <si>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</si>
  <si>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</si>
  <si>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</si>
  <si>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</si>
  <si>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Quality of the vendor's software</t>
  </si>
  <si>
    <t>Vendor's past performance with Institutions of Higher Education</t>
  </si>
  <si>
    <t>Additional services provided by the vendor</t>
  </si>
  <si>
    <t>Points (1-5)</t>
  </si>
  <si>
    <t xml:space="preserve">Committee Members: </t>
  </si>
  <si>
    <t>Updated: 10/19</t>
  </si>
  <si>
    <t>Purchase Price **ONLY PROJECT MANAGER WILL EVALUATE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</si>
</sst>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10"/>
      <color rgb="FFFF000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3">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3" fillId="0" borderId="0"/>
    <xf numFmtId="0" fontId="13" fillId="2" borderId="1" applyNumberFormat="0" applyFont="0" applyAlignment="0" applyProtection="0"/>
    <xf numFmtId="0" fontId="1" fillId="0" borderId="0"/>
    <xf numFmtId="9" fontId="1" fillId="0" borderId="0" applyFont="0" applyFill="0" applyBorder="0" applyAlignment="0" applyProtection="0"/>
    <xf numFmtId="0" fontId="44" fillId="0" borderId="0" applyNumberFormat="0" applyFill="0" applyBorder="0" applyAlignment="0" applyProtection="0"/>
  </cellStyleXfs>
  <cellXfs count="83">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10" xfId="47" applyFont="1" applyBorder="1" applyAlignment="1">
      <alignment horizontal="right"/>
    </xf>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5" borderId="0" xfId="0" applyFont="1" applyFill="1"/>
    <xf numFmtId="0" fontId="38" fillId="25" borderId="0" xfId="0" applyFont="1" applyFill="1"/>
    <xf numFmtId="0" fontId="11" fillId="25" borderId="0" xfId="0" applyFont="1" applyFill="1"/>
    <xf numFmtId="0" fontId="12" fillId="25" borderId="0" xfId="0" applyFont="1" applyFill="1"/>
    <xf numFmtId="0" fontId="11" fillId="25" borderId="0" xfId="0" applyFont="1" applyFill="1" applyAlignment="1">
      <alignment horizontal="left" vertical="center"/>
    </xf>
    <xf numFmtId="0" fontId="11" fillId="25" borderId="0" xfId="0" applyFont="1" applyFill="1" applyAlignment="1">
      <alignment horizontal="right" textRotation="90" wrapText="1"/>
    </xf>
    <xf numFmtId="0" fontId="32" fillId="25" borderId="0" xfId="0" applyFont="1" applyFill="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33"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0" fontId="12" fillId="25" borderId="12" xfId="0" applyFont="1" applyFill="1" applyBorder="1" applyAlignment="1">
      <alignment horizontal="right"/>
    </xf>
    <xf numFmtId="4" fontId="12" fillId="25" borderId="12" xfId="0" applyNumberFormat="1" applyFont="1" applyFill="1" applyBorder="1"/>
    <xf numFmtId="0" fontId="39" fillId="25" borderId="0" xfId="0" applyFont="1" applyFill="1"/>
    <xf numFmtId="0" fontId="32" fillId="24" borderId="14" xfId="0" applyFont="1" applyFill="1" applyBorder="1" applyAlignment="1">
      <alignment horizontal="right" textRotation="90"/>
    </xf>
    <xf numFmtId="0" fontId="33" fillId="24" borderId="15" xfId="0" applyFont="1" applyFill="1" applyBorder="1" applyAlignment="1">
      <alignment horizontal="right"/>
    </xf>
    <xf numFmtId="0" fontId="13" fillId="0" borderId="0" xfId="98"/>
    <xf numFmtId="0" fontId="41" fillId="0" borderId="0" xfId="98" applyFont="1"/>
    <xf numFmtId="4" fontId="12" fillId="26" borderId="11" xfId="0" applyNumberFormat="1" applyFont="1" applyFill="1" applyBorder="1" applyAlignment="1">
      <alignment horizontal="right"/>
    </xf>
    <xf numFmtId="4" fontId="33" fillId="26" borderId="11" xfId="0" applyNumberFormat="1" applyFont="1" applyFill="1" applyBorder="1" applyAlignment="1">
      <alignment horizontal="right"/>
    </xf>
    <xf numFmtId="0" fontId="33" fillId="26" borderId="13" xfId="0" applyFont="1" applyFill="1" applyBorder="1" applyAlignment="1">
      <alignment horizontal="right"/>
    </xf>
    <xf numFmtId="0" fontId="12" fillId="26" borderId="0" xfId="0" applyFont="1" applyFill="1"/>
    <xf numFmtId="0" fontId="12" fillId="26" borderId="11" xfId="0" applyFont="1" applyFill="1" applyBorder="1" applyAlignment="1">
      <alignment horizontal="right"/>
    </xf>
    <xf numFmtId="4" fontId="12" fillId="26" borderId="11" xfId="0" applyNumberFormat="1" applyFont="1" applyFill="1" applyBorder="1"/>
    <xf numFmtId="0" fontId="11" fillId="26" borderId="11" xfId="0" applyFont="1" applyFill="1" applyBorder="1" applyAlignment="1">
      <alignment horizontal="left"/>
    </xf>
    <xf numFmtId="0" fontId="11" fillId="25" borderId="12" xfId="0" applyFont="1" applyFill="1" applyBorder="1" applyAlignment="1">
      <alignment horizontal="left"/>
    </xf>
    <xf numFmtId="0" fontId="11" fillId="25" borderId="0" xfId="98" applyFont="1" applyFill="1" applyAlignment="1">
      <alignment wrapText="1"/>
    </xf>
    <xf numFmtId="0" fontId="13" fillId="25" borderId="0" xfId="98" applyFont="1" applyFill="1"/>
    <xf numFmtId="0" fontId="12" fillId="25" borderId="0" xfId="98" applyFont="1" applyFill="1"/>
    <xf numFmtId="0" fontId="43" fillId="25" borderId="0" xfId="0" applyFont="1" applyFill="1" applyBorder="1" applyAlignment="1">
      <alignment horizontal="left"/>
    </xf>
    <xf numFmtId="0" fontId="42" fillId="25" borderId="0" xfId="0" applyFont="1" applyFill="1" applyBorder="1" applyAlignment="1"/>
    <xf numFmtId="0" fontId="45" fillId="25" borderId="0" xfId="102" applyFont="1" applyFill="1" applyAlignment="1">
      <alignment wrapText="1"/>
    </xf>
    <xf numFmtId="0" fontId="13" fillId="25" borderId="0" xfId="98" applyFont="1" applyFill="1" applyAlignment="1"/>
    <xf numFmtId="0" fontId="13" fillId="26" borderId="16" xfId="98" applyFont="1" applyFill="1" applyBorder="1" applyAlignment="1">
      <alignment horizontal="center" wrapText="1"/>
    </xf>
    <xf numFmtId="0" fontId="44" fillId="25" borderId="0" xfId="102" applyFill="1"/>
    <xf numFmtId="0" fontId="13" fillId="25" borderId="0" xfId="98" applyFont="1" applyFill="1" applyAlignment="1">
      <alignment horizontal="center"/>
    </xf>
    <xf numFmtId="0" fontId="48" fillId="25" borderId="0" xfId="98" applyFont="1" applyFill="1" applyAlignment="1">
      <alignment wrapText="1"/>
    </xf>
    <xf numFmtId="0" fontId="48" fillId="25" borderId="0" xfId="98" applyFont="1" applyFill="1" applyAlignment="1">
      <alignment horizontal="center" wrapText="1"/>
    </xf>
    <xf numFmtId="0" fontId="46" fillId="25" borderId="11" xfId="98" applyFont="1" applyFill="1" applyBorder="1" applyAlignment="1">
      <alignment wrapText="1"/>
    </xf>
    <xf numFmtId="0" fontId="46" fillId="25" borderId="12" xfId="98" applyFont="1" applyFill="1" applyBorder="1" applyAlignment="1">
      <alignment wrapText="1"/>
    </xf>
    <xf numFmtId="0" fontId="13" fillId="28" borderId="0" xfId="98" applyFont="1" applyFill="1" applyBorder="1"/>
    <xf numFmtId="0" fontId="13" fillId="28" borderId="25" xfId="98" applyFont="1" applyFill="1" applyBorder="1"/>
    <xf numFmtId="0" fontId="13" fillId="25" borderId="10" xfId="98" applyFont="1" applyFill="1" applyBorder="1"/>
    <xf numFmtId="0" fontId="49" fillId="25" borderId="0" xfId="98" applyFont="1" applyFill="1"/>
    <xf numFmtId="0" fontId="13" fillId="25" borderId="0" xfId="98" applyFont="1" applyFill="1" applyAlignment="1">
      <alignment wrapText="1"/>
    </xf>
    <xf numFmtId="0" fontId="50" fillId="0" borderId="0" xfId="0" applyFont="1" applyAlignment="1">
      <alignment horizontal="left"/>
    </xf>
    <xf numFmtId="0" fontId="46" fillId="25" borderId="0" xfId="98" applyFont="1" applyFill="1"/>
    <xf numFmtId="0" fontId="39" fillId="25" borderId="0" xfId="98" applyFont="1" applyFill="1"/>
    <xf numFmtId="0" fontId="35" fillId="0" borderId="10" xfId="47" applyFont="1" applyBorder="1" applyAlignment="1">
      <alignment horizontal="left"/>
    </xf>
    <xf numFmtId="0" fontId="40" fillId="0" borderId="0" xfId="98" applyFont="1" applyAlignment="1">
      <alignment horizontal="left"/>
    </xf>
    <xf numFmtId="0" fontId="37" fillId="25" borderId="0" xfId="0" applyFont="1" applyFill="1" applyAlignment="1">
      <alignment horizontal="right"/>
    </xf>
    <xf numFmtId="0" fontId="37" fillId="0" borderId="0" xfId="0" applyFont="1" applyAlignment="1">
      <alignment horizontal="left"/>
    </xf>
    <xf numFmtId="0" fontId="13" fillId="26" borderId="15" xfId="98" applyFont="1" applyFill="1" applyBorder="1" applyAlignment="1">
      <alignment horizontal="center"/>
    </xf>
    <xf numFmtId="0" fontId="13" fillId="26" borderId="12" xfId="98" applyFont="1" applyFill="1" applyBorder="1" applyAlignment="1">
      <alignment horizontal="center"/>
    </xf>
    <xf numFmtId="0" fontId="13" fillId="26" borderId="24" xfId="98" applyFont="1" applyFill="1" applyBorder="1" applyAlignment="1">
      <alignment horizontal="center"/>
    </xf>
    <xf numFmtId="0" fontId="48" fillId="24" borderId="20" xfId="98" applyFont="1" applyFill="1" applyBorder="1" applyAlignment="1">
      <alignment horizontal="center" wrapText="1"/>
    </xf>
    <xf numFmtId="0" fontId="48" fillId="24" borderId="21" xfId="98" applyFont="1" applyFill="1" applyBorder="1" applyAlignment="1">
      <alignment horizontal="center" wrapText="1"/>
    </xf>
    <xf numFmtId="0" fontId="48" fillId="24" borderId="22" xfId="98" applyFont="1" applyFill="1" applyBorder="1" applyAlignment="1">
      <alignment horizontal="center" wrapText="1"/>
    </xf>
    <xf numFmtId="0" fontId="13" fillId="26" borderId="13" xfId="98" applyFont="1" applyFill="1" applyBorder="1" applyAlignment="1">
      <alignment horizontal="center"/>
    </xf>
    <xf numFmtId="0" fontId="13" fillId="26" borderId="11" xfId="98" applyFont="1" applyFill="1" applyBorder="1" applyAlignment="1">
      <alignment horizontal="center"/>
    </xf>
    <xf numFmtId="0" fontId="13" fillId="26" borderId="23" xfId="98" applyFont="1" applyFill="1" applyBorder="1" applyAlignment="1">
      <alignment horizontal="center"/>
    </xf>
    <xf numFmtId="0" fontId="40" fillId="27" borderId="17" xfId="98" applyFont="1" applyFill="1" applyBorder="1" applyAlignment="1">
      <alignment horizontal="left"/>
    </xf>
    <xf numFmtId="0" fontId="40" fillId="27" borderId="18" xfId="98" applyFont="1" applyFill="1" applyBorder="1" applyAlignment="1">
      <alignment horizontal="left"/>
    </xf>
    <xf numFmtId="0" fontId="40" fillId="27" borderId="19" xfId="98" applyFont="1" applyFill="1" applyBorder="1" applyAlignment="1">
      <alignment horizontal="left"/>
    </xf>
    <xf numFmtId="0" fontId="47" fillId="25" borderId="17" xfId="98" applyFont="1" applyFill="1" applyBorder="1" applyAlignment="1">
      <alignment horizontal="left" vertical="top" wrapText="1"/>
    </xf>
    <xf numFmtId="0" fontId="39" fillId="25" borderId="18" xfId="98" applyFont="1" applyFill="1" applyBorder="1" applyAlignment="1">
      <alignment horizontal="left" vertical="top" wrapText="1"/>
    </xf>
    <xf numFmtId="0" fontId="39" fillId="25" borderId="19" xfId="98" applyFont="1" applyFill="1" applyBorder="1" applyAlignment="1">
      <alignment horizontal="left" vertical="top" wrapText="1"/>
    </xf>
    <xf numFmtId="0" fontId="39" fillId="25" borderId="17" xfId="98" applyFont="1" applyFill="1" applyBorder="1" applyAlignment="1">
      <alignment horizontal="left" vertical="top" wrapText="1"/>
    </xf>
    <xf numFmtId="0" fontId="11" fillId="25" borderId="0" xfId="98" applyFont="1" applyFill="1" applyAlignment="1">
      <alignment horizontal="left" wrapText="1"/>
    </xf>
    <xf numFmtId="0" fontId="11" fillId="25" borderId="0" xfId="98" applyFont="1" applyFill="1" applyAlignment="1">
      <alignment horizontal="left"/>
    </xf>
    <xf numFmtId="0" fontId="13" fillId="26" borderId="0" xfId="0" applyFont="1" applyFill="1" applyBorder="1" applyAlignment="1">
      <alignment horizontal="center"/>
    </xf>
    <xf numFmtId="164" fontId="42" fillId="25" borderId="0" xfId="0" applyNumberFormat="1" applyFont="1" applyFill="1" applyBorder="1" applyAlignment="1">
      <alignment horizontal="center"/>
    </xf>
    <xf numFmtId="0" fontId="45" fillId="25" borderId="0" xfId="102" applyFont="1" applyFill="1" applyAlignment="1">
      <alignment horizontal="left" wrapText="1"/>
    </xf>
    <xf numFmtId="0" fontId="46" fillId="25" borderId="0" xfId="98" applyFont="1" applyFill="1" applyAlignment="1">
      <alignment horizontal="left" wrapText="1"/>
    </xf>
  </cellXfs>
  <cellStyles count="10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102"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00000000-0005-0000-0000-00004C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00000000-0005-0000-0000-00004D000000}"/>
    <cellStyle name="Normal 6" xfId="97" xr:uid="{00000000-0005-0000-0000-000090000000}"/>
    <cellStyle name="Note 2" xfId="5" xr:uid="{00000000-0005-0000-0000-000056000000}"/>
    <cellStyle name="Note 3" xfId="89" xr:uid="{00000000-0005-0000-0000-000057000000}"/>
    <cellStyle name="Note 4" xfId="42" xr:uid="{00000000-0005-0000-0000-000058000000}"/>
    <cellStyle name="Note 4 2" xfId="99" xr:uid="{00000000-0005-0000-0000-000050000000}"/>
    <cellStyle name="Output 2" xfId="84" xr:uid="{00000000-0005-0000-0000-000059000000}"/>
    <cellStyle name="Output 3" xfId="43" xr:uid="{00000000-0005-0000-0000-00005A000000}"/>
    <cellStyle name="Percent 2" xfId="101" xr:uid="{00000000-0005-0000-0000-000094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DCE87EE3-1209-42FF-99A3-95C6361D6492}"/>
            </a:ext>
          </a:extLst>
        </xdr:cNvPr>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
  <sheetViews>
    <sheetView workbookViewId="0">
      <selection activeCell="G5" sqref="G5"/>
    </sheetView>
  </sheetViews>
  <sheetFormatPr defaultRowHeight="12.75" x14ac:dyDescent="0.2"/>
  <cols>
    <col min="1" max="3" width="9.42578125" customWidth="1"/>
    <col min="4" max="7" width="8.85546875" customWidth="1"/>
    <col min="8" max="8" width="9.42578125" customWidth="1"/>
  </cols>
  <sheetData>
    <row r="1" spans="1:8" ht="15.75" x14ac:dyDescent="0.25">
      <c r="A1" s="8" t="s">
        <v>0</v>
      </c>
      <c r="B1" s="3"/>
      <c r="C1" s="3"/>
      <c r="D1" s="3"/>
      <c r="E1" s="1"/>
      <c r="F1" s="1"/>
      <c r="G1" s="1"/>
      <c r="H1" s="1"/>
    </row>
    <row r="2" spans="1:8" ht="15.75" x14ac:dyDescent="0.25">
      <c r="A2" s="1"/>
    </row>
    <row r="3" spans="1:8" s="2" customFormat="1" x14ac:dyDescent="0.2">
      <c r="A3" s="57"/>
      <c r="B3" s="57"/>
      <c r="C3" s="57"/>
      <c r="D3" s="4" t="s">
        <v>7</v>
      </c>
      <c r="E3" s="5" t="s">
        <v>8</v>
      </c>
      <c r="F3" s="5" t="s">
        <v>9</v>
      </c>
      <c r="G3" s="5" t="s">
        <v>10</v>
      </c>
      <c r="H3" s="6" t="s">
        <v>11</v>
      </c>
    </row>
    <row r="4" spans="1:8" x14ac:dyDescent="0.2">
      <c r="A4" s="58" t="s">
        <v>22</v>
      </c>
      <c r="B4" s="58"/>
      <c r="C4" s="58"/>
      <c r="D4" s="25">
        <v>0</v>
      </c>
      <c r="E4" s="25">
        <v>24</v>
      </c>
      <c r="F4" s="25">
        <v>24</v>
      </c>
      <c r="G4" s="25">
        <v>8</v>
      </c>
      <c r="H4" s="7">
        <f>SUM(D4:G4)</f>
        <v>56</v>
      </c>
    </row>
    <row r="5" spans="1:8" x14ac:dyDescent="0.2">
      <c r="A5" s="58" t="s">
        <v>23</v>
      </c>
      <c r="B5" s="58"/>
      <c r="C5" s="58"/>
      <c r="D5" s="25">
        <v>0</v>
      </c>
      <c r="E5" s="25">
        <v>18</v>
      </c>
      <c r="F5" s="25">
        <v>24</v>
      </c>
      <c r="G5" s="25">
        <v>8</v>
      </c>
      <c r="H5" s="7">
        <f>SUM(D5:G5)</f>
        <v>50</v>
      </c>
    </row>
  </sheetData>
  <mergeCells count="3">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
  <sheetViews>
    <sheetView workbookViewId="0">
      <selection activeCell="H5" sqref="H5"/>
    </sheetView>
  </sheetViews>
  <sheetFormatPr defaultRowHeight="12.75" x14ac:dyDescent="0.2"/>
  <cols>
    <col min="1" max="3" width="9.42578125" customWidth="1"/>
    <col min="4" max="7" width="8.85546875" customWidth="1"/>
    <col min="8" max="8" width="9.42578125" customWidth="1"/>
  </cols>
  <sheetData>
    <row r="1" spans="1:8" ht="15.75" x14ac:dyDescent="0.25">
      <c r="A1" s="8" t="s">
        <v>0</v>
      </c>
      <c r="B1" s="3"/>
      <c r="C1" s="3"/>
      <c r="D1" s="3"/>
      <c r="E1" s="1"/>
      <c r="F1" s="1"/>
      <c r="G1" s="1"/>
      <c r="H1" s="1"/>
    </row>
    <row r="2" spans="1:8" ht="15.75" x14ac:dyDescent="0.25">
      <c r="A2" s="1"/>
    </row>
    <row r="3" spans="1:8" s="2" customFormat="1" x14ac:dyDescent="0.2">
      <c r="A3" s="57"/>
      <c r="B3" s="57"/>
      <c r="C3" s="57"/>
      <c r="D3" s="4" t="s">
        <v>7</v>
      </c>
      <c r="E3" s="5" t="s">
        <v>8</v>
      </c>
      <c r="F3" s="5" t="s">
        <v>9</v>
      </c>
      <c r="G3" s="5" t="s">
        <v>10</v>
      </c>
      <c r="H3" s="6" t="s">
        <v>11</v>
      </c>
    </row>
    <row r="4" spans="1:8" x14ac:dyDescent="0.2">
      <c r="A4" s="58" t="s">
        <v>22</v>
      </c>
      <c r="B4" s="58"/>
      <c r="C4" s="58"/>
      <c r="D4" s="25">
        <v>0</v>
      </c>
      <c r="E4" s="25">
        <v>27</v>
      </c>
      <c r="F4" s="25">
        <v>27</v>
      </c>
      <c r="G4" s="25">
        <v>9</v>
      </c>
      <c r="H4" s="7">
        <f>SUM(D4:G4)</f>
        <v>63</v>
      </c>
    </row>
    <row r="5" spans="1:8" x14ac:dyDescent="0.2">
      <c r="A5" s="58" t="s">
        <v>23</v>
      </c>
      <c r="B5" s="58"/>
      <c r="C5" s="58"/>
      <c r="D5" s="25">
        <v>0</v>
      </c>
      <c r="E5" s="25">
        <v>24</v>
      </c>
      <c r="F5" s="25">
        <v>18</v>
      </c>
      <c r="G5" s="25">
        <v>7</v>
      </c>
      <c r="H5" s="7">
        <f>SUM(D5:G5)</f>
        <v>49</v>
      </c>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
  <sheetViews>
    <sheetView workbookViewId="0">
      <selection activeCell="H5" sqref="H5"/>
    </sheetView>
  </sheetViews>
  <sheetFormatPr defaultRowHeight="12.75" x14ac:dyDescent="0.2"/>
  <cols>
    <col min="1" max="3" width="9.42578125" customWidth="1"/>
    <col min="4" max="7" width="8.85546875" customWidth="1"/>
    <col min="8" max="8" width="9.42578125" customWidth="1"/>
  </cols>
  <sheetData>
    <row r="1" spans="1:8" ht="15.75" x14ac:dyDescent="0.25">
      <c r="A1" s="8" t="s">
        <v>0</v>
      </c>
      <c r="B1" s="3"/>
      <c r="C1" s="3"/>
      <c r="D1" s="3"/>
      <c r="E1" s="1"/>
      <c r="F1" s="1"/>
      <c r="G1" s="1"/>
      <c r="H1" s="1"/>
    </row>
    <row r="2" spans="1:8" ht="15.75" x14ac:dyDescent="0.25">
      <c r="A2" s="1"/>
    </row>
    <row r="3" spans="1:8" s="2" customFormat="1" x14ac:dyDescent="0.2">
      <c r="A3" s="57"/>
      <c r="B3" s="57"/>
      <c r="C3" s="57"/>
      <c r="D3" s="4" t="s">
        <v>7</v>
      </c>
      <c r="E3" s="5" t="s">
        <v>8</v>
      </c>
      <c r="F3" s="5" t="s">
        <v>9</v>
      </c>
      <c r="G3" s="5" t="s">
        <v>10</v>
      </c>
      <c r="H3" s="6" t="s">
        <v>11</v>
      </c>
    </row>
    <row r="4" spans="1:8" x14ac:dyDescent="0.2">
      <c r="A4" s="58" t="s">
        <v>22</v>
      </c>
      <c r="B4" s="58"/>
      <c r="C4" s="58"/>
      <c r="D4" s="25">
        <v>0</v>
      </c>
      <c r="E4" s="25">
        <v>27</v>
      </c>
      <c r="F4" s="25">
        <v>27</v>
      </c>
      <c r="G4" s="25">
        <v>9</v>
      </c>
      <c r="H4" s="7">
        <f>SUM(D4:G4)</f>
        <v>63</v>
      </c>
    </row>
    <row r="5" spans="1:8" x14ac:dyDescent="0.2">
      <c r="A5" s="58" t="s">
        <v>23</v>
      </c>
      <c r="B5" s="58"/>
      <c r="C5" s="58"/>
      <c r="D5" s="25">
        <v>0</v>
      </c>
      <c r="E5" s="25">
        <v>18</v>
      </c>
      <c r="F5" s="25">
        <v>12</v>
      </c>
      <c r="G5" s="25">
        <v>4</v>
      </c>
      <c r="H5" s="7">
        <f>SUM(D5:G5)</f>
        <v>34</v>
      </c>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H5" sqref="H5"/>
    </sheetView>
  </sheetViews>
  <sheetFormatPr defaultRowHeight="12.75" x14ac:dyDescent="0.2"/>
  <cols>
    <col min="1" max="3" width="9.42578125" customWidth="1"/>
    <col min="4" max="7" width="8.85546875" customWidth="1"/>
    <col min="8" max="8" width="9.42578125" customWidth="1"/>
  </cols>
  <sheetData>
    <row r="1" spans="1:8" ht="15.75" x14ac:dyDescent="0.25">
      <c r="A1" s="8" t="s">
        <v>0</v>
      </c>
      <c r="B1" s="3"/>
      <c r="C1" s="3"/>
      <c r="D1" s="3"/>
      <c r="E1" s="1"/>
      <c r="F1" s="1"/>
      <c r="G1" s="1"/>
      <c r="H1" s="1"/>
    </row>
    <row r="2" spans="1:8" ht="15.75" x14ac:dyDescent="0.25">
      <c r="A2" s="1"/>
    </row>
    <row r="3" spans="1:8" s="2" customFormat="1" x14ac:dyDescent="0.2">
      <c r="A3" s="57"/>
      <c r="B3" s="57"/>
      <c r="C3" s="57"/>
      <c r="D3" s="4" t="s">
        <v>7</v>
      </c>
      <c r="E3" s="5" t="s">
        <v>8</v>
      </c>
      <c r="F3" s="5" t="s">
        <v>9</v>
      </c>
      <c r="G3" s="5" t="s">
        <v>10</v>
      </c>
      <c r="H3" s="6" t="s">
        <v>11</v>
      </c>
    </row>
    <row r="4" spans="1:8" x14ac:dyDescent="0.2">
      <c r="A4" s="58" t="s">
        <v>22</v>
      </c>
      <c r="B4" s="58"/>
      <c r="C4" s="58"/>
      <c r="D4" s="25">
        <v>0</v>
      </c>
      <c r="E4" s="25">
        <v>24</v>
      </c>
      <c r="F4" s="25">
        <v>24</v>
      </c>
      <c r="G4" s="25">
        <v>8.8000000000000007</v>
      </c>
      <c r="H4" s="7">
        <f>SUM(D4:G4)</f>
        <v>56.8</v>
      </c>
    </row>
    <row r="5" spans="1:8" x14ac:dyDescent="0.2">
      <c r="A5" s="58" t="s">
        <v>23</v>
      </c>
      <c r="B5" s="58"/>
      <c r="C5" s="58"/>
      <c r="D5" s="25">
        <v>0</v>
      </c>
      <c r="E5" s="25">
        <v>21</v>
      </c>
      <c r="F5" s="25">
        <v>12</v>
      </c>
      <c r="G5" s="25">
        <v>6.8</v>
      </c>
      <c r="H5" s="7">
        <f>SUM(D5:G5)</f>
        <v>39.799999999999997</v>
      </c>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5"/>
  <sheetViews>
    <sheetView workbookViewId="0">
      <selection activeCell="G9" sqref="G9"/>
    </sheetView>
  </sheetViews>
  <sheetFormatPr defaultRowHeight="12.75" x14ac:dyDescent="0.2"/>
  <cols>
    <col min="1" max="3" width="9.42578125" customWidth="1"/>
    <col min="4" max="7" width="8.85546875" customWidth="1"/>
    <col min="8" max="8" width="9.42578125" customWidth="1"/>
  </cols>
  <sheetData>
    <row r="1" spans="1:8" ht="15.75" x14ac:dyDescent="0.25">
      <c r="A1" s="8" t="s">
        <v>0</v>
      </c>
      <c r="B1" s="3"/>
      <c r="C1" s="3"/>
      <c r="D1" s="3"/>
      <c r="E1" s="1"/>
      <c r="F1" s="1"/>
      <c r="G1" s="1"/>
      <c r="H1" s="1"/>
    </row>
    <row r="2" spans="1:8" ht="15.75" x14ac:dyDescent="0.25">
      <c r="A2" s="1"/>
    </row>
    <row r="3" spans="1:8" s="2" customFormat="1" x14ac:dyDescent="0.2">
      <c r="A3" s="57"/>
      <c r="B3" s="57"/>
      <c r="C3" s="57"/>
      <c r="D3" s="4" t="s">
        <v>7</v>
      </c>
      <c r="E3" s="5" t="s">
        <v>8</v>
      </c>
      <c r="F3" s="5" t="s">
        <v>9</v>
      </c>
      <c r="G3" s="5" t="s">
        <v>10</v>
      </c>
      <c r="H3" s="6" t="s">
        <v>11</v>
      </c>
    </row>
    <row r="4" spans="1:8" x14ac:dyDescent="0.2">
      <c r="A4" s="58" t="s">
        <v>22</v>
      </c>
      <c r="B4" s="58"/>
      <c r="C4" s="58"/>
      <c r="D4" s="26">
        <v>24</v>
      </c>
      <c r="E4" s="25">
        <v>24</v>
      </c>
      <c r="F4" s="25">
        <v>21</v>
      </c>
      <c r="G4" s="25">
        <v>9</v>
      </c>
      <c r="H4" s="7">
        <f>SUM(E4:G4)</f>
        <v>54</v>
      </c>
    </row>
    <row r="5" spans="1:8" x14ac:dyDescent="0.2">
      <c r="A5" s="58" t="s">
        <v>23</v>
      </c>
      <c r="B5" s="58"/>
      <c r="C5" s="58"/>
      <c r="D5" s="26">
        <v>25.799999999999997</v>
      </c>
      <c r="E5" s="25">
        <v>21</v>
      </c>
      <c r="F5" s="25">
        <v>18</v>
      </c>
      <c r="G5" s="25">
        <v>6</v>
      </c>
      <c r="H5" s="7">
        <f>SUM(E5:G5)</f>
        <v>45</v>
      </c>
    </row>
  </sheetData>
  <mergeCells count="3">
    <mergeCell ref="A3:C3"/>
    <mergeCell ref="A4:C4"/>
    <mergeCell ref="A5: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8"/>
  <sheetViews>
    <sheetView workbookViewId="0">
      <selection activeCell="I12" sqref="I12"/>
    </sheetView>
  </sheetViews>
  <sheetFormatPr defaultRowHeight="15" x14ac:dyDescent="0.2"/>
  <cols>
    <col min="1" max="1" width="33" style="12" customWidth="1"/>
    <col min="2" max="7" width="7.7109375" style="12" customWidth="1"/>
    <col min="8" max="9" width="7.5703125" style="12" customWidth="1"/>
    <col min="10" max="12" width="7.7109375" style="12" customWidth="1"/>
    <col min="13" max="16384" width="9.140625" style="12"/>
  </cols>
  <sheetData>
    <row r="1" spans="1:15" ht="15.75" x14ac:dyDescent="0.25">
      <c r="A1" s="9" t="s">
        <v>12</v>
      </c>
      <c r="B1" s="10"/>
      <c r="C1" s="9"/>
      <c r="D1" s="9"/>
      <c r="E1" s="9"/>
      <c r="F1" s="9"/>
      <c r="G1" s="9"/>
      <c r="H1" s="9"/>
      <c r="I1" s="11"/>
      <c r="J1" s="11"/>
    </row>
    <row r="2" spans="1:15" ht="6" customHeight="1" x14ac:dyDescent="0.25">
      <c r="A2" s="9"/>
      <c r="B2" s="10"/>
      <c r="C2" s="9"/>
      <c r="D2" s="9"/>
      <c r="E2" s="9"/>
      <c r="F2" s="9"/>
      <c r="G2" s="9"/>
      <c r="H2" s="9"/>
      <c r="I2" s="11"/>
      <c r="J2" s="11"/>
    </row>
    <row r="3" spans="1:15" ht="15.75" x14ac:dyDescent="0.25">
      <c r="A3" s="60" t="s">
        <v>24</v>
      </c>
      <c r="B3" s="60"/>
      <c r="C3" s="60"/>
      <c r="D3" s="60"/>
      <c r="E3" s="60"/>
      <c r="F3" s="60"/>
      <c r="G3" s="60"/>
      <c r="H3" s="60"/>
      <c r="I3" s="11"/>
      <c r="J3" s="11"/>
    </row>
    <row r="4" spans="1:15" x14ac:dyDescent="0.2">
      <c r="A4" s="10"/>
      <c r="B4" s="10"/>
      <c r="C4" s="10"/>
      <c r="D4" s="10"/>
      <c r="E4" s="10"/>
      <c r="F4" s="10"/>
      <c r="G4" s="10"/>
      <c r="H4" s="10"/>
    </row>
    <row r="5" spans="1:15" ht="15.75" x14ac:dyDescent="0.25">
      <c r="G5" s="59" t="s">
        <v>18</v>
      </c>
      <c r="H5" s="59"/>
      <c r="I5" s="11"/>
      <c r="J5" s="11"/>
      <c r="K5" s="59" t="s">
        <v>19</v>
      </c>
      <c r="L5" s="59"/>
      <c r="M5" s="11"/>
      <c r="N5" s="59" t="s">
        <v>20</v>
      </c>
      <c r="O5" s="59"/>
    </row>
    <row r="6" spans="1:15" s="16" customFormat="1" ht="135" customHeight="1" x14ac:dyDescent="0.2">
      <c r="A6" s="13"/>
      <c r="B6" s="14" t="s">
        <v>2</v>
      </c>
      <c r="C6" s="14" t="s">
        <v>3</v>
      </c>
      <c r="D6" s="14" t="s">
        <v>4</v>
      </c>
      <c r="E6" s="14" t="s">
        <v>5</v>
      </c>
      <c r="F6" s="15" t="s">
        <v>6</v>
      </c>
      <c r="G6" s="14" t="s">
        <v>13</v>
      </c>
      <c r="H6" s="23" t="s">
        <v>14</v>
      </c>
      <c r="J6" s="15" t="str">
        <f>F6</f>
        <v>Evaluator 5</v>
      </c>
      <c r="K6" s="14" t="s">
        <v>16</v>
      </c>
      <c r="L6" s="23" t="s">
        <v>15</v>
      </c>
      <c r="N6" s="14" t="s">
        <v>1</v>
      </c>
      <c r="O6" s="23" t="s">
        <v>17</v>
      </c>
    </row>
    <row r="7" spans="1:15" s="30" customFormat="1" ht="16.5" customHeight="1" x14ac:dyDescent="0.25">
      <c r="A7" s="33" t="str">
        <f>'Evaluator 5'!A4:D4</f>
        <v>Terra Dotta</v>
      </c>
      <c r="B7" s="27">
        <f>'Evaluator 1'!H4</f>
        <v>56</v>
      </c>
      <c r="C7" s="27">
        <f>'Evaluator 2'!H4</f>
        <v>63</v>
      </c>
      <c r="D7" s="27">
        <f>'Evaluator 3'!H4</f>
        <v>63</v>
      </c>
      <c r="E7" s="27">
        <f>'Evaluator 4'!H4</f>
        <v>56.8</v>
      </c>
      <c r="F7" s="28">
        <f>'Evaluator 5'!H4</f>
        <v>54</v>
      </c>
      <c r="G7" s="27">
        <f>AVERAGE(B7:F7)</f>
        <v>58.56</v>
      </c>
      <c r="H7" s="29">
        <f>RANK(G7,$G$7:$G$8,0)</f>
        <v>1</v>
      </c>
      <c r="J7" s="31">
        <f>'Evaluator 5'!D4</f>
        <v>24</v>
      </c>
      <c r="K7" s="27">
        <f>AVERAGE(J7)</f>
        <v>24</v>
      </c>
      <c r="L7" s="29">
        <f>RANK(K7,$K$7:$K$8,0)</f>
        <v>2</v>
      </c>
      <c r="N7" s="32">
        <f>G7+K7</f>
        <v>82.56</v>
      </c>
      <c r="O7" s="29">
        <f>RANK(N7,$N$7:$N$8,0)</f>
        <v>1</v>
      </c>
    </row>
    <row r="8" spans="1:15" ht="16.5" customHeight="1" x14ac:dyDescent="0.25">
      <c r="A8" s="34" t="str">
        <f>'Evaluator 5'!A5:D5</f>
        <v>Via TRM</v>
      </c>
      <c r="B8" s="19">
        <f>'Evaluator 1'!H5</f>
        <v>50</v>
      </c>
      <c r="C8" s="17">
        <f>'Evaluator 2'!H5</f>
        <v>49</v>
      </c>
      <c r="D8" s="17">
        <f>'Evaluator 3'!H5</f>
        <v>34</v>
      </c>
      <c r="E8" s="17">
        <f>'Evaluator 4'!H5</f>
        <v>39.799999999999997</v>
      </c>
      <c r="F8" s="18">
        <f>'Evaluator 5'!H5</f>
        <v>45</v>
      </c>
      <c r="G8" s="19">
        <f>AVERAGE(B8:F8)</f>
        <v>43.56</v>
      </c>
      <c r="H8" s="24">
        <f>RANK(G8,$G$7:$G$8,0)</f>
        <v>2</v>
      </c>
      <c r="J8" s="20">
        <f>'Evaluator 5'!D5</f>
        <v>25.799999999999997</v>
      </c>
      <c r="K8" s="19">
        <f t="shared" ref="K8" si="0">AVERAGE(J8)</f>
        <v>25.799999999999997</v>
      </c>
      <c r="L8" s="24">
        <f>RANK(K8,$K$7:$K$8,0)</f>
        <v>1</v>
      </c>
      <c r="N8" s="21">
        <f t="shared" ref="N8" si="1">G8+K8</f>
        <v>69.36</v>
      </c>
      <c r="O8" s="24">
        <f>RANK(N8,$N$7:$N$8,0)</f>
        <v>2</v>
      </c>
    </row>
    <row r="27" spans="1:1" x14ac:dyDescent="0.2">
      <c r="A27" s="22" t="s">
        <v>21</v>
      </c>
    </row>
    <row r="28" spans="1:1" x14ac:dyDescent="0.2">
      <c r="A28" s="22"/>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127EE-D141-4E57-AA8A-9B2E2CC301EE}">
  <dimension ref="A1:M45"/>
  <sheetViews>
    <sheetView tabSelected="1" topLeftCell="A10" workbookViewId="0">
      <selection activeCell="J33" sqref="J33"/>
    </sheetView>
  </sheetViews>
  <sheetFormatPr defaultRowHeight="12.75" x14ac:dyDescent="0.2"/>
  <cols>
    <col min="1" max="1" width="20.7109375" style="36" customWidth="1"/>
    <col min="2" max="13" width="9.5703125" style="36" customWidth="1"/>
    <col min="14" max="16384" width="9.140625" style="36"/>
  </cols>
  <sheetData>
    <row r="1" spans="1:13" ht="15.75" x14ac:dyDescent="0.25">
      <c r="A1" s="77" t="s">
        <v>25</v>
      </c>
      <c r="B1" s="77"/>
      <c r="C1" s="77"/>
      <c r="D1" s="77"/>
      <c r="E1" s="77"/>
      <c r="F1" s="77"/>
      <c r="G1" s="77"/>
      <c r="H1" s="77"/>
      <c r="I1" s="77"/>
      <c r="J1" s="35"/>
    </row>
    <row r="2" spans="1:13" ht="15.75" x14ac:dyDescent="0.25">
      <c r="A2" s="78" t="s">
        <v>26</v>
      </c>
      <c r="B2" s="78"/>
      <c r="C2" s="78"/>
      <c r="D2" s="78"/>
      <c r="E2" s="78"/>
      <c r="F2" s="78"/>
      <c r="G2" s="78"/>
      <c r="H2" s="78"/>
      <c r="I2" s="78"/>
      <c r="J2" s="37"/>
    </row>
    <row r="3" spans="1:13" x14ac:dyDescent="0.2">
      <c r="A3" s="38" t="s">
        <v>27</v>
      </c>
      <c r="B3" s="79"/>
      <c r="C3" s="79"/>
      <c r="D3" s="79"/>
    </row>
    <row r="4" spans="1:13" ht="15" customHeight="1" x14ac:dyDescent="0.2">
      <c r="A4" s="38" t="s">
        <v>28</v>
      </c>
      <c r="B4" s="80">
        <v>45443</v>
      </c>
      <c r="C4" s="80"/>
      <c r="D4" s="80"/>
      <c r="E4" s="39"/>
    </row>
    <row r="5" spans="1:13" ht="15" x14ac:dyDescent="0.25">
      <c r="A5" s="81" t="s">
        <v>29</v>
      </c>
      <c r="B5" s="81"/>
      <c r="C5" s="40"/>
      <c r="D5" s="40"/>
      <c r="E5" s="40"/>
      <c r="F5" s="40"/>
      <c r="G5" s="40"/>
      <c r="H5" s="41"/>
      <c r="I5" s="41"/>
    </row>
    <row r="6" spans="1:13" ht="13.5" thickBot="1" x14ac:dyDescent="0.25">
      <c r="A6" s="42"/>
      <c r="B6" s="82" t="s">
        <v>30</v>
      </c>
      <c r="C6" s="82"/>
      <c r="D6" s="82"/>
      <c r="E6" s="82"/>
      <c r="F6" s="82"/>
      <c r="G6" s="82"/>
      <c r="H6" s="82"/>
      <c r="I6" s="82"/>
    </row>
    <row r="7" spans="1:13" ht="15" x14ac:dyDescent="0.25">
      <c r="B7" s="43"/>
    </row>
    <row r="8" spans="1:13" ht="15" x14ac:dyDescent="0.25">
      <c r="B8" s="43"/>
    </row>
    <row r="9" spans="1:13" ht="15" x14ac:dyDescent="0.25">
      <c r="B9" s="43"/>
    </row>
    <row r="10" spans="1:13" ht="15" customHeight="1" x14ac:dyDescent="0.2"/>
    <row r="11" spans="1:13" ht="13.5" thickBot="1" x14ac:dyDescent="0.25"/>
    <row r="12" spans="1:13" s="44" customFormat="1" ht="13.5" thickBot="1" x14ac:dyDescent="0.25">
      <c r="B12" s="70" t="s">
        <v>31</v>
      </c>
      <c r="C12" s="71"/>
      <c r="D12" s="72"/>
      <c r="E12" s="70" t="s">
        <v>32</v>
      </c>
      <c r="F12" s="71"/>
      <c r="G12" s="72"/>
      <c r="H12" s="70" t="s">
        <v>33</v>
      </c>
      <c r="I12" s="71"/>
      <c r="J12" s="72"/>
      <c r="K12" s="70" t="s">
        <v>34</v>
      </c>
      <c r="L12" s="71"/>
      <c r="M12" s="72"/>
    </row>
    <row r="13" spans="1:13" s="44" customFormat="1" ht="112.5" customHeight="1" x14ac:dyDescent="0.2">
      <c r="B13" s="73" t="s">
        <v>41</v>
      </c>
      <c r="C13" s="74"/>
      <c r="D13" s="75"/>
      <c r="E13" s="76" t="s">
        <v>35</v>
      </c>
      <c r="F13" s="74"/>
      <c r="G13" s="75"/>
      <c r="H13" s="76" t="s">
        <v>36</v>
      </c>
      <c r="I13" s="74"/>
      <c r="J13" s="75"/>
      <c r="K13" s="76" t="s">
        <v>37</v>
      </c>
      <c r="L13" s="74"/>
      <c r="M13" s="75"/>
    </row>
    <row r="14" spans="1:13" s="46" customFormat="1" ht="11.25" x14ac:dyDescent="0.2">
      <c r="A14" s="45"/>
      <c r="B14" s="64" t="s">
        <v>38</v>
      </c>
      <c r="C14" s="65"/>
      <c r="D14" s="66"/>
      <c r="E14" s="64" t="s">
        <v>38</v>
      </c>
      <c r="F14" s="65"/>
      <c r="G14" s="66"/>
      <c r="H14" s="64" t="s">
        <v>38</v>
      </c>
      <c r="I14" s="65"/>
      <c r="J14" s="66"/>
      <c r="K14" s="64" t="s">
        <v>38</v>
      </c>
      <c r="L14" s="65"/>
      <c r="M14" s="66"/>
    </row>
    <row r="15" spans="1:13" s="46" customFormat="1" x14ac:dyDescent="0.2">
      <c r="A15" s="47" t="s">
        <v>22</v>
      </c>
      <c r="B15" s="67"/>
      <c r="C15" s="68"/>
      <c r="D15" s="69"/>
      <c r="E15" s="67"/>
      <c r="F15" s="68"/>
      <c r="G15" s="69"/>
      <c r="H15" s="67"/>
      <c r="I15" s="68"/>
      <c r="J15" s="69"/>
      <c r="K15" s="67"/>
      <c r="L15" s="68"/>
      <c r="M15" s="69"/>
    </row>
    <row r="16" spans="1:13" s="46" customFormat="1" x14ac:dyDescent="0.2">
      <c r="A16" s="48" t="s">
        <v>23</v>
      </c>
      <c r="B16" s="61"/>
      <c r="C16" s="62"/>
      <c r="D16" s="63"/>
      <c r="E16" s="61"/>
      <c r="F16" s="62"/>
      <c r="G16" s="63"/>
      <c r="H16" s="61"/>
      <c r="I16" s="62"/>
      <c r="J16" s="63"/>
      <c r="K16" s="61"/>
      <c r="L16" s="62"/>
      <c r="M16" s="63"/>
    </row>
    <row r="17" spans="1:13" s="50" customFormat="1" ht="7.5" customHeight="1" x14ac:dyDescent="0.2">
      <c r="A17" s="49"/>
      <c r="B17" s="49"/>
      <c r="C17" s="49"/>
      <c r="D17" s="49"/>
      <c r="E17" s="49"/>
      <c r="F17" s="49"/>
      <c r="G17" s="49"/>
      <c r="H17" s="49"/>
      <c r="I17" s="49"/>
      <c r="J17" s="49"/>
      <c r="K17" s="49"/>
      <c r="L17" s="49"/>
      <c r="M17" s="49"/>
    </row>
    <row r="18" spans="1:13" s="51" customFormat="1" ht="6.75" customHeight="1" x14ac:dyDescent="0.2"/>
    <row r="20" spans="1:13" x14ac:dyDescent="0.2">
      <c r="A20" s="52"/>
      <c r="G20" s="53"/>
      <c r="H20" s="53"/>
    </row>
    <row r="21" spans="1:13" x14ac:dyDescent="0.2">
      <c r="A21" s="54" t="s">
        <v>39</v>
      </c>
      <c r="G21" s="53"/>
      <c r="H21" s="53"/>
      <c r="I21" s="53"/>
      <c r="J21" s="53"/>
    </row>
    <row r="22" spans="1:13" x14ac:dyDescent="0.2">
      <c r="A22" s="55"/>
      <c r="B22" s="55"/>
      <c r="C22" s="55"/>
      <c r="G22" s="53"/>
      <c r="H22" s="53"/>
      <c r="I22" s="53"/>
      <c r="J22" s="53"/>
    </row>
    <row r="23" spans="1:13" x14ac:dyDescent="0.2">
      <c r="A23" s="55"/>
      <c r="B23" s="55"/>
      <c r="C23" s="55"/>
      <c r="G23" s="53"/>
      <c r="H23" s="53"/>
      <c r="I23" s="53"/>
      <c r="J23" s="53"/>
    </row>
    <row r="24" spans="1:13" x14ac:dyDescent="0.2">
      <c r="A24" s="55"/>
      <c r="B24" s="55"/>
      <c r="C24" s="55"/>
      <c r="G24" s="53"/>
      <c r="H24" s="53"/>
      <c r="I24" s="53"/>
      <c r="J24" s="53"/>
    </row>
    <row r="25" spans="1:13" x14ac:dyDescent="0.2">
      <c r="A25" s="55"/>
      <c r="B25" s="55"/>
      <c r="C25" s="55"/>
      <c r="G25" s="53"/>
      <c r="H25" s="53"/>
      <c r="I25" s="53"/>
      <c r="J25" s="53"/>
    </row>
    <row r="26" spans="1:13" x14ac:dyDescent="0.2">
      <c r="A26" s="55"/>
      <c r="B26" s="55"/>
      <c r="C26" s="55"/>
      <c r="G26" s="53"/>
      <c r="H26" s="53"/>
      <c r="I26" s="53"/>
      <c r="J26" s="53"/>
    </row>
    <row r="27" spans="1:13" x14ac:dyDescent="0.2">
      <c r="I27" s="53"/>
      <c r="J27" s="53"/>
      <c r="K27" s="53"/>
      <c r="L27" s="53"/>
    </row>
    <row r="28" spans="1:13" x14ac:dyDescent="0.2">
      <c r="I28" s="53"/>
      <c r="J28" s="53"/>
      <c r="K28" s="53"/>
      <c r="L28" s="53"/>
      <c r="M28" s="53"/>
    </row>
    <row r="29" spans="1:13" x14ac:dyDescent="0.2">
      <c r="L29" s="53"/>
      <c r="M29" s="53"/>
    </row>
    <row r="30" spans="1:13" x14ac:dyDescent="0.2">
      <c r="L30" s="53"/>
      <c r="M30" s="53"/>
    </row>
    <row r="31" spans="1:13" x14ac:dyDescent="0.2">
      <c r="L31" s="53"/>
      <c r="M31" s="53"/>
    </row>
    <row r="32" spans="1:13" x14ac:dyDescent="0.2">
      <c r="L32" s="53"/>
      <c r="M32" s="53"/>
    </row>
    <row r="45" spans="1:1" x14ac:dyDescent="0.2">
      <c r="A45" s="56" t="s">
        <v>40</v>
      </c>
    </row>
  </sheetData>
  <mergeCells count="26">
    <mergeCell ref="B6:I6"/>
    <mergeCell ref="A1:I1"/>
    <mergeCell ref="A2:I2"/>
    <mergeCell ref="B3:D3"/>
    <mergeCell ref="B4:D4"/>
    <mergeCell ref="A5:B5"/>
    <mergeCell ref="B12:D12"/>
    <mergeCell ref="E12:G12"/>
    <mergeCell ref="H12:J12"/>
    <mergeCell ref="K12:M12"/>
    <mergeCell ref="B13:D13"/>
    <mergeCell ref="E13:G13"/>
    <mergeCell ref="H13:J13"/>
    <mergeCell ref="K13:M13"/>
    <mergeCell ref="B16:D16"/>
    <mergeCell ref="E16:G16"/>
    <mergeCell ref="H16:J16"/>
    <mergeCell ref="K16:M16"/>
    <mergeCell ref="B14:D14"/>
    <mergeCell ref="E14:G14"/>
    <mergeCell ref="H14:J14"/>
    <mergeCell ref="K14:M14"/>
    <mergeCell ref="B15:D15"/>
    <mergeCell ref="E15:G15"/>
    <mergeCell ref="H15:J15"/>
    <mergeCell ref="K15:M15"/>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2024-08-07T15:31:49Z</dcterms:modified>
</cp:coreProperties>
</file>