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66 AI-Based Chatbot - SELENE CISNEROS\Evaluations\"/>
    </mc:Choice>
  </mc:AlternateContent>
  <xr:revisionPtr revIDLastSave="0" documentId="13_ncr:1_{640C66CF-DF2F-435D-9C99-45D5C8C333C6}" xr6:coauthVersionLast="36" xr6:coauthVersionMax="47" xr10:uidLastSave="{00000000-0000-0000-0000-000000000000}"/>
  <bookViews>
    <workbookView xWindow="28680" yWindow="-120" windowWidth="29040" windowHeight="15840" activeTab="7" xr2:uid="{00000000-000D-0000-FFFF-FFFF00000000}"/>
  </bookViews>
  <sheets>
    <sheet name="Evaluator 1" sheetId="2" r:id="rId1"/>
    <sheet name="Evaluator 2" sheetId="3" r:id="rId2"/>
    <sheet name="Evaluator 3" sheetId="5" r:id="rId3"/>
    <sheet name="Evaluator 4" sheetId="9" r:id="rId4"/>
    <sheet name="Evaluator 5" sheetId="10" r:id="rId5"/>
    <sheet name="Evaluator 6" sheetId="4" r:id="rId6"/>
    <sheet name="Summary" sheetId="1" r:id="rId7"/>
    <sheet name="Evaluation" sheetId="11" r:id="rId8"/>
  </sheets>
  <calcPr calcId="191029"/>
</workbook>
</file>

<file path=xl/calcChain.xml><?xml version="1.0" encoding="utf-8"?>
<calcChain xmlns="http://schemas.openxmlformats.org/spreadsheetml/2006/main">
  <c r="H4" i="4" l="1"/>
  <c r="G7" i="1" s="1"/>
  <c r="H4" i="10"/>
  <c r="H5" i="4"/>
  <c r="G8" i="1" s="1"/>
  <c r="H6" i="4"/>
  <c r="G9" i="1" s="1"/>
  <c r="H7" i="4"/>
  <c r="H8" i="4"/>
  <c r="G11" i="1" s="1"/>
  <c r="H9" i="4"/>
  <c r="G12" i="1" s="1"/>
  <c r="H10" i="4"/>
  <c r="H11" i="4"/>
  <c r="G14" i="1" s="1"/>
  <c r="H12" i="4"/>
  <c r="G15" i="1" s="1"/>
  <c r="H13" i="4"/>
  <c r="G16" i="1" s="1"/>
  <c r="H14" i="4"/>
  <c r="G17" i="1" s="1"/>
  <c r="H15" i="4"/>
  <c r="G18" i="1" s="1"/>
  <c r="H16" i="4"/>
  <c r="G19" i="1" s="1"/>
  <c r="H17" i="4"/>
  <c r="G20" i="1" s="1"/>
  <c r="H18" i="4"/>
  <c r="G21" i="1" s="1"/>
  <c r="H19" i="4"/>
  <c r="H4" i="2"/>
  <c r="G10" i="1"/>
  <c r="G13" i="1"/>
  <c r="G22" i="1"/>
  <c r="F7" i="1"/>
  <c r="L8" i="1"/>
  <c r="L9" i="1"/>
  <c r="L10" i="1"/>
  <c r="L12" i="1"/>
  <c r="L17" i="1"/>
  <c r="L19" i="1"/>
  <c r="L20" i="1"/>
  <c r="L21" i="1"/>
  <c r="L22" i="1"/>
  <c r="K8" i="1"/>
  <c r="K9" i="1"/>
  <c r="K10" i="1"/>
  <c r="K11" i="1"/>
  <c r="L11" i="1" s="1"/>
  <c r="K12" i="1"/>
  <c r="K13" i="1"/>
  <c r="L13" i="1" s="1"/>
  <c r="K14" i="1"/>
  <c r="L14" i="1" s="1"/>
  <c r="K15" i="1"/>
  <c r="L15" i="1" s="1"/>
  <c r="K16" i="1"/>
  <c r="L16" i="1" s="1"/>
  <c r="K17" i="1"/>
  <c r="K18" i="1"/>
  <c r="L18" i="1" s="1"/>
  <c r="K19" i="1"/>
  <c r="K20" i="1"/>
  <c r="K21" i="1"/>
  <c r="K22" i="1"/>
  <c r="A22" i="1"/>
  <c r="A20" i="1"/>
  <c r="A21" i="1"/>
  <c r="A8" i="1"/>
  <c r="A9" i="1"/>
  <c r="A10" i="1"/>
  <c r="A11" i="1"/>
  <c r="A12" i="1"/>
  <c r="A13" i="1"/>
  <c r="A14" i="1"/>
  <c r="A15" i="1"/>
  <c r="A16" i="1"/>
  <c r="A17" i="1"/>
  <c r="A18" i="1"/>
  <c r="A19" i="1"/>
  <c r="H19" i="10" l="1"/>
  <c r="F22" i="1" s="1"/>
  <c r="H18" i="10"/>
  <c r="F21" i="1" s="1"/>
  <c r="H17" i="10"/>
  <c r="F20" i="1" s="1"/>
  <c r="H16" i="10"/>
  <c r="F19" i="1" s="1"/>
  <c r="H15" i="10"/>
  <c r="F18" i="1" s="1"/>
  <c r="H14" i="10"/>
  <c r="F17" i="1" s="1"/>
  <c r="H13" i="10"/>
  <c r="F16" i="1" s="1"/>
  <c r="H12" i="10"/>
  <c r="F15" i="1" s="1"/>
  <c r="H11" i="10"/>
  <c r="F14" i="1" s="1"/>
  <c r="H10" i="10"/>
  <c r="F13" i="1" s="1"/>
  <c r="H9" i="10"/>
  <c r="F12" i="1" s="1"/>
  <c r="H8" i="10"/>
  <c r="F11" i="1" s="1"/>
  <c r="H7" i="10"/>
  <c r="F10" i="1" s="1"/>
  <c r="H6" i="10"/>
  <c r="F9" i="1" s="1"/>
  <c r="H5" i="10"/>
  <c r="F8" i="1" s="1"/>
  <c r="H19" i="9"/>
  <c r="E22" i="1" s="1"/>
  <c r="H18" i="9"/>
  <c r="E21" i="1" s="1"/>
  <c r="H17" i="9"/>
  <c r="E20" i="1" s="1"/>
  <c r="H16" i="9"/>
  <c r="E19" i="1" s="1"/>
  <c r="H15" i="9"/>
  <c r="E18" i="1" s="1"/>
  <c r="H14" i="9"/>
  <c r="E17" i="1" s="1"/>
  <c r="H13" i="9"/>
  <c r="E16" i="1" s="1"/>
  <c r="H12" i="9"/>
  <c r="E15" i="1" s="1"/>
  <c r="H11" i="9"/>
  <c r="E14" i="1" s="1"/>
  <c r="H10" i="9"/>
  <c r="E13" i="1" s="1"/>
  <c r="H9" i="9"/>
  <c r="E12" i="1" s="1"/>
  <c r="H8" i="9"/>
  <c r="E11" i="1" s="1"/>
  <c r="H7" i="9"/>
  <c r="E10" i="1" s="1"/>
  <c r="H6" i="9"/>
  <c r="E9" i="1" s="1"/>
  <c r="H5" i="9"/>
  <c r="E8" i="1" s="1"/>
  <c r="H4" i="9"/>
  <c r="E7" i="1" s="1"/>
  <c r="H19" i="5"/>
  <c r="D22" i="1" s="1"/>
  <c r="H18" i="5"/>
  <c r="D21" i="1" s="1"/>
  <c r="H17" i="5"/>
  <c r="D20" i="1" s="1"/>
  <c r="H16" i="5"/>
  <c r="D19" i="1" s="1"/>
  <c r="H15" i="5"/>
  <c r="D18" i="1" s="1"/>
  <c r="H14" i="5"/>
  <c r="D17" i="1" s="1"/>
  <c r="H13" i="5"/>
  <c r="D16" i="1" s="1"/>
  <c r="H12" i="5"/>
  <c r="D15" i="1" s="1"/>
  <c r="H11" i="5"/>
  <c r="D14" i="1" s="1"/>
  <c r="H10" i="5"/>
  <c r="D13" i="1" s="1"/>
  <c r="H9" i="5"/>
  <c r="D12" i="1" s="1"/>
  <c r="H8" i="5"/>
  <c r="D11" i="1" s="1"/>
  <c r="H7" i="5"/>
  <c r="D10" i="1" s="1"/>
  <c r="H6" i="5"/>
  <c r="D9" i="1" s="1"/>
  <c r="H5" i="5"/>
  <c r="D8" i="1" s="1"/>
  <c r="H4" i="5"/>
  <c r="D7" i="1" s="1"/>
  <c r="H19" i="3"/>
  <c r="C22" i="1" s="1"/>
  <c r="H18" i="3"/>
  <c r="C21" i="1" s="1"/>
  <c r="H17" i="3"/>
  <c r="C20" i="1" s="1"/>
  <c r="H16" i="3"/>
  <c r="C19" i="1" s="1"/>
  <c r="H15" i="3"/>
  <c r="C18" i="1" s="1"/>
  <c r="H14" i="3"/>
  <c r="C17" i="1" s="1"/>
  <c r="H13" i="3"/>
  <c r="C16" i="1" s="1"/>
  <c r="H12" i="3"/>
  <c r="C15" i="1" s="1"/>
  <c r="H11" i="3"/>
  <c r="C14" i="1" s="1"/>
  <c r="H10" i="3"/>
  <c r="C13" i="1" s="1"/>
  <c r="H9" i="3"/>
  <c r="C12" i="1" s="1"/>
  <c r="H8" i="3"/>
  <c r="C11" i="1" s="1"/>
  <c r="H7" i="3"/>
  <c r="C10" i="1" s="1"/>
  <c r="H6" i="3"/>
  <c r="C9" i="1" s="1"/>
  <c r="H5" i="3"/>
  <c r="C8" i="1" s="1"/>
  <c r="H4" i="3"/>
  <c r="C7" i="1" s="1"/>
  <c r="H5" i="2"/>
  <c r="B8" i="1" s="1"/>
  <c r="H8" i="1" s="1"/>
  <c r="O8" i="1" s="1"/>
  <c r="H6" i="2"/>
  <c r="B9" i="1" s="1"/>
  <c r="H7" i="2"/>
  <c r="B10" i="1" s="1"/>
  <c r="H10" i="1" s="1"/>
  <c r="O10" i="1" s="1"/>
  <c r="H8" i="2"/>
  <c r="B11" i="1" s="1"/>
  <c r="H11" i="1" s="1"/>
  <c r="O11" i="1" s="1"/>
  <c r="H9" i="2"/>
  <c r="B12" i="1" s="1"/>
  <c r="H12" i="1" s="1"/>
  <c r="O12" i="1" s="1"/>
  <c r="H10" i="2"/>
  <c r="B13" i="1" s="1"/>
  <c r="H13" i="1" s="1"/>
  <c r="O13" i="1" s="1"/>
  <c r="H11" i="2"/>
  <c r="B14" i="1" s="1"/>
  <c r="H14" i="1" s="1"/>
  <c r="O14" i="1" s="1"/>
  <c r="H12" i="2"/>
  <c r="B15" i="1" s="1"/>
  <c r="H13" i="2"/>
  <c r="B16" i="1" s="1"/>
  <c r="H16" i="1" s="1"/>
  <c r="O16" i="1" s="1"/>
  <c r="H14" i="2"/>
  <c r="B17" i="1" s="1"/>
  <c r="H17" i="1" s="1"/>
  <c r="O17" i="1" s="1"/>
  <c r="H15" i="2"/>
  <c r="B18" i="1" s="1"/>
  <c r="H18" i="1" s="1"/>
  <c r="O18" i="1" s="1"/>
  <c r="H16" i="2"/>
  <c r="B19" i="1" s="1"/>
  <c r="H19" i="1" s="1"/>
  <c r="O19" i="1" s="1"/>
  <c r="H17" i="2"/>
  <c r="B20" i="1" s="1"/>
  <c r="H20" i="1" s="1"/>
  <c r="O20" i="1" s="1"/>
  <c r="H18" i="2"/>
  <c r="B21" i="1" s="1"/>
  <c r="H19" i="2"/>
  <c r="B22" i="1" s="1"/>
  <c r="H22" i="1" s="1"/>
  <c r="O22" i="1" s="1"/>
  <c r="H21" i="1" l="1"/>
  <c r="O21" i="1" s="1"/>
  <c r="H9" i="1"/>
  <c r="O9" i="1" s="1"/>
  <c r="H15" i="1"/>
  <c r="O15" i="1" s="1"/>
  <c r="K7" i="1"/>
  <c r="L7" i="1" s="1"/>
  <c r="K6" i="1"/>
  <c r="M12" i="1" l="1"/>
  <c r="M7" i="1"/>
  <c r="M14" i="1"/>
  <c r="M20" i="1"/>
  <c r="M13" i="1"/>
  <c r="M11" i="1"/>
  <c r="M10" i="1"/>
  <c r="M22" i="1"/>
  <c r="M21" i="1"/>
  <c r="M19" i="1"/>
  <c r="M15" i="1"/>
  <c r="M17" i="1"/>
  <c r="M9" i="1"/>
  <c r="M16" i="1"/>
  <c r="M8" i="1"/>
  <c r="M18" i="1"/>
  <c r="B7" i="1"/>
  <c r="A7" i="1" l="1"/>
  <c r="H7" i="1" l="1"/>
  <c r="O7" i="1" l="1"/>
  <c r="I17" i="1"/>
  <c r="I20" i="1"/>
  <c r="I9" i="1"/>
  <c r="I10" i="1"/>
  <c r="I11" i="1"/>
  <c r="I12" i="1"/>
  <c r="I13" i="1"/>
  <c r="I18" i="1"/>
  <c r="I8" i="1"/>
  <c r="I21" i="1"/>
  <c r="I22" i="1"/>
  <c r="I7" i="1"/>
  <c r="I14" i="1"/>
  <c r="I15" i="1"/>
  <c r="I16" i="1"/>
  <c r="I19" i="1"/>
  <c r="P19" i="1" l="1"/>
  <c r="P8" i="1"/>
  <c r="P21" i="1"/>
  <c r="P22" i="1"/>
  <c r="P11" i="1"/>
  <c r="P7" i="1"/>
  <c r="P12" i="1"/>
  <c r="P13" i="1"/>
  <c r="P14" i="1"/>
  <c r="P15" i="1"/>
  <c r="P16" i="1"/>
  <c r="P17" i="1"/>
  <c r="P18" i="1"/>
  <c r="P20" i="1"/>
  <c r="P9" i="1"/>
  <c r="P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D548A79F-46F4-4C1B-8F10-B74DC3EB7E13}">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<sst xmlns="http://schemas.openxmlformats.org/spreadsheetml/2006/main" count="187" uniqueCount="58">
  <si>
    <t xml:space="preserve">RESPONDENT SUMMARY </t>
  </si>
  <si>
    <t>Total Score</t>
  </si>
  <si>
    <t>Evaluator 1</t>
  </si>
  <si>
    <t>Evaluator 2</t>
  </si>
  <si>
    <t>Evaluator 3</t>
  </si>
  <si>
    <t>Evaluator 4</t>
  </si>
  <si>
    <t>Evaluator 5</t>
  </si>
  <si>
    <t>Evaluator 6</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</si>
  <si>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</si>
  <si>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</si>
  <si>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</si>
  <si>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</si>
  <si>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</si>
  <si>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</si>
  <si>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</si>
  <si>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</si>
  <si>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</si>
  <si>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</si>
  <si>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</si>
  <si>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</si>
  <si>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</si>
  <si>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</si>
  <si>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</si>
  <si>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BDO Digital</t>
  </si>
  <si>
    <t>Blue Parrot Software</t>
  </si>
  <si>
    <t>Compunnel Software Group</t>
  </si>
  <si>
    <t>Continuant - Commercial</t>
  </si>
  <si>
    <t>Continuant- FedRAMP</t>
  </si>
  <si>
    <t>Deloitte</t>
  </si>
  <si>
    <t>Digeon Taylor</t>
  </si>
  <si>
    <t>Element451</t>
  </si>
  <si>
    <t>Farz Al</t>
  </si>
  <si>
    <t>Flintavenue</t>
  </si>
  <si>
    <t>Ivy.ai</t>
  </si>
  <si>
    <t>MarkovML Inc</t>
  </si>
  <si>
    <t>Ocelot</t>
  </si>
  <si>
    <t>PS2Gsw</t>
  </si>
  <si>
    <t>Surelinc</t>
  </si>
  <si>
    <t>Unifyed</t>
  </si>
  <si>
    <t xml:space="preserve">RFP730-24066 AI-Based Chatbot </t>
  </si>
  <si>
    <t xml:space="preserve">University of Houston Evaluation Matrix </t>
  </si>
  <si>
    <t>RFP730-24066 AI-Based Chatbot</t>
  </si>
  <si>
    <t>Name</t>
  </si>
  <si>
    <t>Evaluation Due Date</t>
  </si>
  <si>
    <t>June 25th, 2024</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</si>
  <si>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</si>
  <si>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</si>
  <si>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</si>
  <si>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</si>
  <si>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</si>
  <si>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</si>
  <si>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CONTENT and UI/UX</t>
  </si>
  <si>
    <t xml:space="preserve">PLATFORM </t>
  </si>
  <si>
    <t xml:space="preserve">TECHNOLOGY &amp; INTEGRATIONS </t>
  </si>
  <si>
    <t>Points (1-5)</t>
  </si>
  <si>
    <t xml:space="preserve">Committee Members: </t>
  </si>
  <si>
    <t>Updated: 10/19</t>
  </si>
  <si>
    <t>Cost **ONLY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</si>
</sst>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6">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45" fillId="0" borderId="0" applyNumberFormat="0" applyFill="0" applyBorder="0" applyAlignment="0" applyProtection="0"/>
  </cellStyleXfs>
  <cellXfs count="85">
    <xf numFmtId="0" fontId="0" fillId="0" borderId="0" xfId="0"/>
    <xf numFmtId="0" fontId="12" fillId="0" borderId="0" xfId="0" applyFont="1"/>
    <xf numFmtId="0" fontId="14" fillId="0" borderId="0" xfId="0" applyFont="1"/>
    <xf numFmtId="0" fontId="12" fillId="0" borderId="0" xfId="0" applyFont="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Border="1" applyAlignment="1">
      <alignment horizontal="right"/>
    </xf>
    <xf numFmtId="0" fontId="37" fillId="0" borderId="0" xfId="0" applyFont="1"/>
    <xf numFmtId="0" fontId="38" fillId="0" borderId="0" xfId="0" applyFont="1" applyAlignment="1">
      <alignment horizontal="left"/>
    </xf>
    <xf numFmtId="0" fontId="38" fillId="25" borderId="0" xfId="0" applyFont="1" applyFill="1"/>
    <xf numFmtId="0" fontId="39" fillId="25" borderId="0" xfId="0" applyFont="1" applyFill="1"/>
    <xf numFmtId="0" fontId="12" fillId="25" borderId="0" xfId="0" applyFont="1" applyFill="1"/>
    <xf numFmtId="0" fontId="13" fillId="25" borderId="0" xfId="0" applyFont="1" applyFill="1"/>
    <xf numFmtId="0" fontId="12" fillId="25" borderId="0" xfId="0" applyFont="1" applyFill="1" applyAlignment="1">
      <alignment horizontal="left" vertical="center"/>
    </xf>
    <xf numFmtId="0" fontId="12" fillId="25" borderId="0" xfId="0" applyFont="1" applyFill="1" applyAlignment="1">
      <alignment horizontal="right" textRotation="90" wrapText="1"/>
    </xf>
    <xf numFmtId="0" fontId="33" fillId="25" borderId="0" xfId="0" applyFont="1" applyFill="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1" xfId="0" applyFont="1" applyFill="1" applyBorder="1" applyAlignment="1">
      <alignment horizontal="left"/>
    </xf>
    <xf numFmtId="0" fontId="40" fillId="25" borderId="0" xfId="0" applyFont="1" applyFill="1"/>
    <xf numFmtId="0" fontId="33" fillId="24" borderId="13" xfId="0" applyFont="1" applyFill="1" applyBorder="1" applyAlignment="1">
      <alignment horizontal="right" textRotation="90"/>
    </xf>
    <xf numFmtId="0" fontId="34" fillId="24" borderId="12" xfId="0" applyFont="1" applyFill="1" applyBorder="1" applyAlignment="1">
      <alignment horizontal="right"/>
    </xf>
    <xf numFmtId="0" fontId="14" fillId="0" borderId="0" xfId="98"/>
    <xf numFmtId="0" fontId="42" fillId="0" borderId="0" xfId="0" applyFont="1"/>
    <xf numFmtId="0" fontId="13" fillId="26" borderId="11" xfId="0" applyFont="1" applyFill="1" applyBorder="1" applyAlignment="1">
      <alignment horizontal="left"/>
    </xf>
    <xf numFmtId="4" fontId="13" fillId="26" borderId="11" xfId="0" applyNumberFormat="1" applyFont="1" applyFill="1" applyBorder="1" applyAlignment="1">
      <alignment horizontal="right"/>
    </xf>
    <xf numFmtId="4" fontId="34" fillId="26" borderId="11" xfId="0" applyNumberFormat="1" applyFont="1" applyFill="1" applyBorder="1" applyAlignment="1">
      <alignment horizontal="right"/>
    </xf>
    <xf numFmtId="0" fontId="34" fillId="26" borderId="12" xfId="0" applyFont="1" applyFill="1" applyBorder="1" applyAlignment="1">
      <alignment horizontal="right"/>
    </xf>
    <xf numFmtId="0" fontId="13" fillId="26" borderId="0" xfId="0" applyFont="1" applyFill="1"/>
    <xf numFmtId="0" fontId="13" fillId="26" borderId="11" xfId="0" applyFont="1" applyFill="1" applyBorder="1" applyAlignment="1">
      <alignment horizontal="right"/>
    </xf>
    <xf numFmtId="4" fontId="13" fillId="26" borderId="11" xfId="0" applyNumberFormat="1" applyFont="1" applyFill="1" applyBorder="1"/>
    <xf numFmtId="2" fontId="37" fillId="0" borderId="0" xfId="0" applyNumberFormat="1" applyFont="1"/>
    <xf numFmtId="0" fontId="12" fillId="25" borderId="0" xfId="98" applyFont="1" applyFill="1" applyAlignment="1">
      <alignment wrapText="1"/>
    </xf>
    <xf numFmtId="0" fontId="14" fillId="25" borderId="0" xfId="98" applyFont="1" applyFill="1"/>
    <xf numFmtId="0" fontId="13" fillId="25" borderId="0" xfId="98" applyFont="1" applyFill="1"/>
    <xf numFmtId="0" fontId="44" fillId="25" borderId="0" xfId="0" applyFont="1" applyFill="1" applyBorder="1" applyAlignment="1">
      <alignment horizontal="left"/>
    </xf>
    <xf numFmtId="0" fontId="43" fillId="25" borderId="0" xfId="0" applyFont="1" applyFill="1" applyBorder="1" applyAlignment="1"/>
    <xf numFmtId="0" fontId="46" fillId="25" borderId="0" xfId="105" applyFont="1" applyFill="1" applyAlignment="1">
      <alignment wrapText="1"/>
    </xf>
    <xf numFmtId="0" fontId="14" fillId="25" borderId="0" xfId="98" applyFont="1" applyFill="1" applyAlignment="1"/>
    <xf numFmtId="0" fontId="14" fillId="26" borderId="14" xfId="98" applyFont="1" applyFill="1" applyBorder="1" applyAlignment="1">
      <alignment horizontal="center" wrapText="1"/>
    </xf>
    <xf numFmtId="0" fontId="45" fillId="25" borderId="0" xfId="105" applyFill="1"/>
    <xf numFmtId="0" fontId="14" fillId="25" borderId="0" xfId="98" applyFont="1" applyFill="1" applyAlignment="1">
      <alignment horizontal="center"/>
    </xf>
    <xf numFmtId="0" fontId="49" fillId="25" borderId="0" xfId="98" applyFont="1" applyFill="1" applyAlignment="1">
      <alignment wrapText="1"/>
    </xf>
    <xf numFmtId="0" fontId="49" fillId="25" borderId="0" xfId="98" applyFont="1" applyFill="1" applyAlignment="1">
      <alignment horizontal="center" wrapText="1"/>
    </xf>
    <xf numFmtId="0" fontId="47" fillId="25" borderId="11" xfId="98" applyFont="1" applyFill="1" applyBorder="1" applyAlignment="1">
      <alignment wrapText="1"/>
    </xf>
    <xf numFmtId="0" fontId="47" fillId="25" borderId="22" xfId="98" applyFont="1" applyFill="1" applyBorder="1" applyAlignment="1">
      <alignment wrapText="1"/>
    </xf>
    <xf numFmtId="0" fontId="14" fillId="28" borderId="0" xfId="98" applyFont="1" applyFill="1" applyBorder="1"/>
    <xf numFmtId="0" fontId="14" fillId="28" borderId="25" xfId="98" applyFont="1" applyFill="1" applyBorder="1"/>
    <xf numFmtId="0" fontId="14" fillId="25" borderId="10" xfId="98" applyFont="1" applyFill="1" applyBorder="1"/>
    <xf numFmtId="0" fontId="50" fillId="25" borderId="0" xfId="98" applyFont="1" applyFill="1"/>
    <xf numFmtId="0" fontId="14" fillId="25" borderId="0" xfId="98" applyFont="1" applyFill="1" applyAlignment="1">
      <alignment wrapText="1"/>
    </xf>
    <xf numFmtId="0" fontId="51" fillId="0" borderId="0" xfId="0" applyFont="1" applyAlignment="1">
      <alignment horizontal="left"/>
    </xf>
    <xf numFmtId="0" fontId="47" fillId="25" borderId="0" xfId="98" applyFont="1" applyFill="1"/>
    <xf numFmtId="0" fontId="14" fillId="25" borderId="0" xfId="98" applyFont="1" applyFill="1" applyAlignment="1">
      <alignment horizontal="left"/>
    </xf>
    <xf numFmtId="0" fontId="40" fillId="25" borderId="0" xfId="98" applyFont="1" applyFill="1"/>
    <xf numFmtId="0" fontId="36" fillId="0" borderId="10" xfId="47" applyFont="1" applyBorder="1" applyAlignment="1">
      <alignment horizontal="left"/>
    </xf>
    <xf numFmtId="0" fontId="41" fillId="0" borderId="0" xfId="98" applyFont="1" applyAlignment="1">
      <alignment horizontal="left"/>
    </xf>
    <xf numFmtId="0" fontId="38" fillId="25" borderId="0" xfId="0" applyFont="1" applyFill="1" applyAlignment="1">
      <alignment horizontal="right"/>
    </xf>
    <xf numFmtId="0" fontId="38" fillId="0" borderId="0" xfId="0" applyFont="1" applyAlignment="1">
      <alignment horizontal="left"/>
    </xf>
    <xf numFmtId="0" fontId="14" fillId="26" borderId="23" xfId="98" applyFont="1" applyFill="1" applyBorder="1" applyAlignment="1">
      <alignment horizontal="center"/>
    </xf>
    <xf numFmtId="0" fontId="14" fillId="26" borderId="22" xfId="98" applyFont="1" applyFill="1" applyBorder="1" applyAlignment="1">
      <alignment horizontal="center"/>
    </xf>
    <xf numFmtId="0" fontId="14" fillId="26" borderId="24" xfId="98" applyFont="1" applyFill="1" applyBorder="1" applyAlignment="1">
      <alignment horizontal="center"/>
    </xf>
    <xf numFmtId="0" fontId="49" fillId="24" borderId="18" xfId="98" applyFont="1" applyFill="1" applyBorder="1" applyAlignment="1">
      <alignment horizontal="center" wrapText="1"/>
    </xf>
    <xf numFmtId="0" fontId="49" fillId="24" borderId="19" xfId="98" applyFont="1" applyFill="1" applyBorder="1" applyAlignment="1">
      <alignment horizontal="center" wrapText="1"/>
    </xf>
    <xf numFmtId="0" fontId="49" fillId="24" borderId="20" xfId="98" applyFont="1" applyFill="1" applyBorder="1" applyAlignment="1">
      <alignment horizontal="center" wrapText="1"/>
    </xf>
    <xf numFmtId="0" fontId="14" fillId="26" borderId="12" xfId="98" applyFont="1" applyFill="1" applyBorder="1" applyAlignment="1">
      <alignment horizontal="center"/>
    </xf>
    <xf numFmtId="0" fontId="14" fillId="26" borderId="11" xfId="98" applyFont="1" applyFill="1" applyBorder="1" applyAlignment="1">
      <alignment horizontal="center"/>
    </xf>
    <xf numFmtId="0" fontId="14" fillId="26" borderId="21" xfId="98" applyFont="1" applyFill="1" applyBorder="1" applyAlignment="1">
      <alignment horizontal="center"/>
    </xf>
    <xf numFmtId="0" fontId="41" fillId="27" borderId="15" xfId="98" applyFont="1" applyFill="1" applyBorder="1" applyAlignment="1">
      <alignment horizontal="left"/>
    </xf>
    <xf numFmtId="0" fontId="41" fillId="27" borderId="16" xfId="98" applyFont="1" applyFill="1" applyBorder="1" applyAlignment="1">
      <alignment horizontal="left"/>
    </xf>
    <xf numFmtId="0" fontId="41" fillId="27" borderId="17" xfId="98" applyFont="1" applyFill="1" applyBorder="1" applyAlignment="1">
      <alignment horizontal="left"/>
    </xf>
    <xf numFmtId="0" fontId="48" fillId="25" borderId="15" xfId="98" applyFont="1" applyFill="1" applyBorder="1" applyAlignment="1">
      <alignment horizontal="left" vertical="top" wrapText="1"/>
    </xf>
    <xf numFmtId="0" fontId="40" fillId="25" borderId="16" xfId="98" applyFont="1" applyFill="1" applyBorder="1" applyAlignment="1">
      <alignment horizontal="left" vertical="top" wrapText="1"/>
    </xf>
    <xf numFmtId="0" fontId="40" fillId="25" borderId="17" xfId="98" applyFont="1" applyFill="1" applyBorder="1" applyAlignment="1">
      <alignment horizontal="left" vertical="top" wrapText="1"/>
    </xf>
    <xf numFmtId="0" fontId="40" fillId="25" borderId="15" xfId="98" applyFont="1" applyFill="1" applyBorder="1" applyAlignment="1">
      <alignment horizontal="left" vertical="top" wrapText="1"/>
    </xf>
    <xf numFmtId="0" fontId="12" fillId="25" borderId="0" xfId="98" applyFont="1" applyFill="1" applyAlignment="1">
      <alignment horizontal="left" wrapText="1"/>
    </xf>
    <xf numFmtId="0" fontId="12" fillId="0" borderId="0" xfId="98" applyFont="1" applyFill="1" applyAlignment="1">
      <alignment horizontal="left"/>
    </xf>
    <xf numFmtId="0" fontId="14" fillId="26" borderId="0" xfId="0" applyFont="1" applyFill="1" applyBorder="1" applyAlignment="1">
      <alignment horizontal="center"/>
    </xf>
    <xf numFmtId="164" fontId="43" fillId="0" borderId="0" xfId="0" applyNumberFormat="1" applyFont="1" applyFill="1" applyBorder="1" applyAlignment="1">
      <alignment horizontal="center"/>
    </xf>
    <xf numFmtId="0" fontId="46" fillId="25" borderId="0" xfId="105" applyFont="1" applyFill="1" applyAlignment="1">
      <alignment horizontal="left" wrapText="1"/>
    </xf>
    <xf numFmtId="0" fontId="47" fillId="25" borderId="0" xfId="98" applyFont="1" applyFill="1" applyAlignment="1">
      <alignment horizontal="left" wrapText="1"/>
    </xf>
    <xf numFmtId="0" fontId="42" fillId="0" borderId="0" xfId="98" applyFont="1"/>
  </cellXfs>
  <cellStyles count="106">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5"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C000000}"/>
    <cellStyle name="Normal 4 11" xfId="103" xr:uid="{00000000-0005-0000-0000-00004C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00000000-0005-0000-0000-00004D000000}"/>
    <cellStyle name="Normal 6" xfId="97" xr:uid="{00000000-0005-0000-0000-000090000000}"/>
    <cellStyle name="Normal 7" xfId="102" xr:uid="{00000000-0005-0000-0000-000095000000}"/>
    <cellStyle name="Note 2" xfId="5" xr:uid="{00000000-0005-0000-0000-000056000000}"/>
    <cellStyle name="Note 3" xfId="89" xr:uid="{00000000-0005-0000-0000-000057000000}"/>
    <cellStyle name="Note 4" xfId="42" xr:uid="{00000000-0005-0000-0000-000058000000}"/>
    <cellStyle name="Note 4 2" xfId="99" xr:uid="{00000000-0005-0000-0000-000050000000}"/>
    <cellStyle name="Output 2" xfId="84" xr:uid="{00000000-0005-0000-0000-000059000000}"/>
    <cellStyle name="Output 3" xfId="43" xr:uid="{00000000-0005-0000-0000-00005A000000}"/>
    <cellStyle name="Percent 2" xfId="101" xr:uid="{00000000-0005-0000-0000-000094000000}"/>
    <cellStyle name="Percent 3" xfId="104" xr:uid="{00000000-0005-0000-0000-000097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589DDBBB-B75B-441F-A8DF-5E5E93348CA4}"/>
            </a:ext>
          </a:extLst>
        </xdr:cNvPr>
        <xdr:cNvSpPr txBox="1"/>
      </xdr:nvSpPr>
      <xdr:spPr>
        <a:xfrm>
          <a:off x="78200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workbookViewId="0">
      <selection activeCell="E33" sqref="E33"/>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8"/>
      <c r="B3" s="58"/>
      <c r="C3" s="58"/>
      <c r="D3" s="4" t="s">
        <v>8</v>
      </c>
      <c r="E3" s="5" t="s">
        <v>9</v>
      </c>
      <c r="F3" s="5" t="s">
        <v>10</v>
      </c>
      <c r="G3" s="5" t="s">
        <v>11</v>
      </c>
      <c r="H3" s="6" t="s">
        <v>12</v>
      </c>
    </row>
    <row r="4" spans="1:8" x14ac:dyDescent="0.2">
      <c r="A4" s="59" t="s">
        <v>23</v>
      </c>
      <c r="B4" s="59"/>
      <c r="C4" s="59"/>
      <c r="D4" s="25">
        <v>0</v>
      </c>
      <c r="E4" s="25">
        <v>12</v>
      </c>
      <c r="F4" s="25">
        <v>8</v>
      </c>
      <c r="G4" s="25">
        <v>8</v>
      </c>
      <c r="H4" s="7">
        <f>SUM(D4:G4)</f>
        <v>28</v>
      </c>
    </row>
    <row r="5" spans="1:8" x14ac:dyDescent="0.2">
      <c r="A5" s="59" t="s">
        <v>24</v>
      </c>
      <c r="B5" s="59"/>
      <c r="C5" s="59"/>
      <c r="D5" s="25">
        <v>0</v>
      </c>
      <c r="E5" s="25">
        <v>12</v>
      </c>
      <c r="F5" s="25">
        <v>8</v>
      </c>
      <c r="G5" s="25">
        <v>8.8000000000000007</v>
      </c>
      <c r="H5" s="7">
        <f t="shared" ref="H5:H19" si="0">SUM(D5:G5)</f>
        <v>28.8</v>
      </c>
    </row>
    <row r="6" spans="1:8" x14ac:dyDescent="0.2">
      <c r="A6" s="59" t="s">
        <v>25</v>
      </c>
      <c r="B6" s="59"/>
      <c r="C6" s="59"/>
      <c r="D6" s="25">
        <v>0</v>
      </c>
      <c r="E6" s="25">
        <v>12</v>
      </c>
      <c r="F6" s="25">
        <v>8</v>
      </c>
      <c r="G6" s="25">
        <v>9.6</v>
      </c>
      <c r="H6" s="7">
        <f t="shared" si="0"/>
        <v>29.6</v>
      </c>
    </row>
    <row r="7" spans="1:8" x14ac:dyDescent="0.2">
      <c r="A7" s="59" t="s">
        <v>26</v>
      </c>
      <c r="B7" s="59"/>
      <c r="C7" s="59"/>
      <c r="D7" s="25">
        <v>0</v>
      </c>
      <c r="E7" s="25">
        <v>12</v>
      </c>
      <c r="F7" s="25">
        <v>8</v>
      </c>
      <c r="G7" s="25">
        <v>8</v>
      </c>
      <c r="H7" s="7">
        <f t="shared" si="0"/>
        <v>28</v>
      </c>
    </row>
    <row r="8" spans="1:8" x14ac:dyDescent="0.2">
      <c r="A8" s="59" t="s">
        <v>27</v>
      </c>
      <c r="B8" s="59"/>
      <c r="C8" s="59"/>
      <c r="D8" s="25">
        <v>0</v>
      </c>
      <c r="E8" s="25">
        <v>12</v>
      </c>
      <c r="F8" s="25">
        <v>8</v>
      </c>
      <c r="G8" s="25">
        <v>8</v>
      </c>
      <c r="H8" s="7">
        <f t="shared" si="0"/>
        <v>28</v>
      </c>
    </row>
    <row r="9" spans="1:8" x14ac:dyDescent="0.2">
      <c r="A9" s="59" t="s">
        <v>28</v>
      </c>
      <c r="B9" s="59"/>
      <c r="C9" s="59"/>
      <c r="D9" s="25">
        <v>0</v>
      </c>
      <c r="E9" s="25">
        <v>27</v>
      </c>
      <c r="F9" s="25">
        <v>20</v>
      </c>
      <c r="G9" s="25">
        <v>20</v>
      </c>
      <c r="H9" s="7">
        <f t="shared" si="0"/>
        <v>67</v>
      </c>
    </row>
    <row r="10" spans="1:8" x14ac:dyDescent="0.2">
      <c r="A10" s="59" t="s">
        <v>29</v>
      </c>
      <c r="B10" s="59"/>
      <c r="C10" s="59"/>
      <c r="D10" s="25">
        <v>0</v>
      </c>
      <c r="E10" s="25">
        <v>18</v>
      </c>
      <c r="F10" s="25">
        <v>8</v>
      </c>
      <c r="G10" s="25">
        <v>8</v>
      </c>
      <c r="H10" s="7">
        <f t="shared" si="0"/>
        <v>34</v>
      </c>
    </row>
    <row r="11" spans="1:8" x14ac:dyDescent="0.2">
      <c r="A11" s="59" t="s">
        <v>30</v>
      </c>
      <c r="B11" s="59"/>
      <c r="C11" s="59"/>
      <c r="D11" s="25">
        <v>0</v>
      </c>
      <c r="E11" s="25">
        <v>18</v>
      </c>
      <c r="F11" s="25">
        <v>10</v>
      </c>
      <c r="G11" s="25">
        <v>10</v>
      </c>
      <c r="H11" s="7">
        <f t="shared" si="0"/>
        <v>38</v>
      </c>
    </row>
    <row r="12" spans="1:8" x14ac:dyDescent="0.2">
      <c r="A12" s="59" t="s">
        <v>31</v>
      </c>
      <c r="B12" s="59"/>
      <c r="C12" s="59"/>
      <c r="D12" s="25">
        <v>0</v>
      </c>
      <c r="E12" s="25">
        <v>15</v>
      </c>
      <c r="F12" s="25">
        <v>10</v>
      </c>
      <c r="G12" s="25">
        <v>12</v>
      </c>
      <c r="H12" s="7">
        <f t="shared" si="0"/>
        <v>37</v>
      </c>
    </row>
    <row r="13" spans="1:8" x14ac:dyDescent="0.2">
      <c r="A13" s="59" t="s">
        <v>32</v>
      </c>
      <c r="B13" s="59"/>
      <c r="C13" s="59"/>
      <c r="D13" s="25">
        <v>0</v>
      </c>
      <c r="E13" s="25">
        <v>18</v>
      </c>
      <c r="F13" s="25">
        <v>12</v>
      </c>
      <c r="G13" s="25">
        <v>12</v>
      </c>
      <c r="H13" s="7">
        <f t="shared" si="0"/>
        <v>42</v>
      </c>
    </row>
    <row r="14" spans="1:8" x14ac:dyDescent="0.2">
      <c r="A14" s="59" t="s">
        <v>33</v>
      </c>
      <c r="B14" s="59"/>
      <c r="C14" s="59"/>
      <c r="D14" s="25">
        <v>0</v>
      </c>
      <c r="E14" s="25">
        <v>30</v>
      </c>
      <c r="F14" s="25">
        <v>20</v>
      </c>
      <c r="G14" s="25">
        <v>20</v>
      </c>
      <c r="H14" s="7">
        <f t="shared" si="0"/>
        <v>70</v>
      </c>
    </row>
    <row r="15" spans="1:8" x14ac:dyDescent="0.2">
      <c r="A15" s="59" t="s">
        <v>34</v>
      </c>
      <c r="B15" s="59"/>
      <c r="C15" s="59"/>
      <c r="D15" s="25">
        <v>0</v>
      </c>
      <c r="E15" s="25">
        <v>24</v>
      </c>
      <c r="F15" s="25">
        <v>16</v>
      </c>
      <c r="G15" s="25">
        <v>14</v>
      </c>
      <c r="H15" s="7">
        <f t="shared" si="0"/>
        <v>54</v>
      </c>
    </row>
    <row r="16" spans="1:8" x14ac:dyDescent="0.2">
      <c r="A16" s="59" t="s">
        <v>35</v>
      </c>
      <c r="B16" s="59"/>
      <c r="C16" s="59"/>
      <c r="D16" s="25">
        <v>0</v>
      </c>
      <c r="E16" s="25">
        <v>30</v>
      </c>
      <c r="F16" s="25">
        <v>20</v>
      </c>
      <c r="G16" s="25">
        <v>20</v>
      </c>
      <c r="H16" s="7">
        <f t="shared" si="0"/>
        <v>70</v>
      </c>
    </row>
    <row r="17" spans="1:8" x14ac:dyDescent="0.2">
      <c r="A17" s="59" t="s">
        <v>36</v>
      </c>
      <c r="B17" s="59"/>
      <c r="C17" s="59"/>
      <c r="D17" s="25">
        <v>0</v>
      </c>
      <c r="E17" s="25">
        <v>30</v>
      </c>
      <c r="F17" s="25">
        <v>16</v>
      </c>
      <c r="G17" s="25">
        <v>20</v>
      </c>
      <c r="H17" s="7">
        <f t="shared" si="0"/>
        <v>66</v>
      </c>
    </row>
    <row r="18" spans="1:8" x14ac:dyDescent="0.2">
      <c r="A18" s="59" t="s">
        <v>37</v>
      </c>
      <c r="B18" s="59"/>
      <c r="C18" s="59"/>
      <c r="D18" s="25">
        <v>0</v>
      </c>
      <c r="E18" s="25">
        <v>18</v>
      </c>
      <c r="F18" s="25">
        <v>12</v>
      </c>
      <c r="G18" s="25">
        <v>12</v>
      </c>
      <c r="H18" s="7">
        <f t="shared" si="0"/>
        <v>42</v>
      </c>
    </row>
    <row r="19" spans="1:8" x14ac:dyDescent="0.2">
      <c r="A19" s="59" t="s">
        <v>38</v>
      </c>
      <c r="B19" s="59"/>
      <c r="C19" s="59"/>
      <c r="D19" s="25">
        <v>0</v>
      </c>
      <c r="E19" s="25">
        <v>30</v>
      </c>
      <c r="F19" s="25">
        <v>20</v>
      </c>
      <c r="G19" s="25">
        <v>20</v>
      </c>
      <c r="H19" s="7">
        <f t="shared" si="0"/>
        <v>70</v>
      </c>
    </row>
  </sheetData>
  <mergeCells count="17">
    <mergeCell ref="A15:C15"/>
    <mergeCell ref="A16:C16"/>
    <mergeCell ref="A17:C17"/>
    <mergeCell ref="A18:C18"/>
    <mergeCell ref="A19:C19"/>
    <mergeCell ref="A3:C3"/>
    <mergeCell ref="A14:C14"/>
    <mergeCell ref="A4:C4"/>
    <mergeCell ref="A5:C5"/>
    <mergeCell ref="A6:C6"/>
    <mergeCell ref="A7:C7"/>
    <mergeCell ref="A9:C9"/>
    <mergeCell ref="A10:C10"/>
    <mergeCell ref="A11:C11"/>
    <mergeCell ref="A12:C12"/>
    <mergeCell ref="A13:C13"/>
    <mergeCell ref="A8:C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workbookViewId="0">
      <selection activeCell="I9" sqref="I9:I19"/>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8"/>
      <c r="B3" s="58"/>
      <c r="C3" s="58"/>
      <c r="D3" s="4" t="s">
        <v>8</v>
      </c>
      <c r="E3" s="5" t="s">
        <v>9</v>
      </c>
      <c r="F3" s="5" t="s">
        <v>10</v>
      </c>
      <c r="G3" s="5" t="s">
        <v>11</v>
      </c>
      <c r="H3" s="6" t="s">
        <v>12</v>
      </c>
    </row>
    <row r="4" spans="1:8" x14ac:dyDescent="0.2">
      <c r="A4" s="59" t="s">
        <v>23</v>
      </c>
      <c r="B4" s="59"/>
      <c r="C4" s="59"/>
      <c r="D4" s="25">
        <v>0</v>
      </c>
      <c r="E4" s="25">
        <v>24</v>
      </c>
      <c r="F4" s="25">
        <v>16</v>
      </c>
      <c r="G4" s="25">
        <v>16</v>
      </c>
      <c r="H4" s="7">
        <f>SUM(D4:G4)</f>
        <v>56</v>
      </c>
    </row>
    <row r="5" spans="1:8" x14ac:dyDescent="0.2">
      <c r="A5" s="59" t="s">
        <v>24</v>
      </c>
      <c r="B5" s="59"/>
      <c r="C5" s="59"/>
      <c r="D5" s="25">
        <v>0</v>
      </c>
      <c r="E5" s="25">
        <v>12</v>
      </c>
      <c r="F5" s="25">
        <v>4</v>
      </c>
      <c r="G5" s="25">
        <v>8</v>
      </c>
      <c r="H5" s="7">
        <f t="shared" ref="H5:H19" si="0">SUM(D5:G5)</f>
        <v>24</v>
      </c>
    </row>
    <row r="6" spans="1:8" x14ac:dyDescent="0.2">
      <c r="A6" s="59" t="s">
        <v>25</v>
      </c>
      <c r="B6" s="59"/>
      <c r="C6" s="59"/>
      <c r="D6" s="25">
        <v>0</v>
      </c>
      <c r="E6" s="25">
        <v>18</v>
      </c>
      <c r="F6" s="25">
        <v>8</v>
      </c>
      <c r="G6" s="25">
        <v>8</v>
      </c>
      <c r="H6" s="7">
        <f t="shared" si="0"/>
        <v>34</v>
      </c>
    </row>
    <row r="7" spans="1:8" x14ac:dyDescent="0.2">
      <c r="A7" s="59" t="s">
        <v>26</v>
      </c>
      <c r="B7" s="59"/>
      <c r="C7" s="59"/>
      <c r="D7" s="25">
        <v>0</v>
      </c>
      <c r="E7" s="25">
        <v>12</v>
      </c>
      <c r="F7" s="25">
        <v>8</v>
      </c>
      <c r="G7" s="25">
        <v>8</v>
      </c>
      <c r="H7" s="7">
        <f t="shared" si="0"/>
        <v>28</v>
      </c>
    </row>
    <row r="8" spans="1:8" x14ac:dyDescent="0.2">
      <c r="A8" s="59" t="s">
        <v>27</v>
      </c>
      <c r="B8" s="59"/>
      <c r="C8" s="59"/>
      <c r="D8" s="25">
        <v>0</v>
      </c>
      <c r="E8" s="25">
        <v>12</v>
      </c>
      <c r="F8" s="25">
        <v>8</v>
      </c>
      <c r="G8" s="25">
        <v>8</v>
      </c>
      <c r="H8" s="7">
        <f t="shared" si="0"/>
        <v>28</v>
      </c>
    </row>
    <row r="9" spans="1:8" x14ac:dyDescent="0.2">
      <c r="A9" s="59" t="s">
        <v>28</v>
      </c>
      <c r="B9" s="59"/>
      <c r="C9" s="59"/>
      <c r="D9" s="25">
        <v>0</v>
      </c>
      <c r="E9" s="25">
        <v>30</v>
      </c>
      <c r="F9" s="25">
        <v>16</v>
      </c>
      <c r="G9" s="25">
        <v>20</v>
      </c>
      <c r="H9" s="7">
        <f t="shared" si="0"/>
        <v>66</v>
      </c>
    </row>
    <row r="10" spans="1:8" x14ac:dyDescent="0.2">
      <c r="A10" s="59" t="s">
        <v>29</v>
      </c>
      <c r="B10" s="59"/>
      <c r="C10" s="59"/>
      <c r="D10" s="25">
        <v>0</v>
      </c>
      <c r="E10" s="25">
        <v>6</v>
      </c>
      <c r="F10" s="25">
        <v>4</v>
      </c>
      <c r="G10" s="25">
        <v>8</v>
      </c>
      <c r="H10" s="7">
        <f t="shared" si="0"/>
        <v>18</v>
      </c>
    </row>
    <row r="11" spans="1:8" x14ac:dyDescent="0.2">
      <c r="A11" s="59" t="s">
        <v>30</v>
      </c>
      <c r="B11" s="59"/>
      <c r="C11" s="59"/>
      <c r="D11" s="25">
        <v>0</v>
      </c>
      <c r="E11" s="25">
        <v>24</v>
      </c>
      <c r="F11" s="25">
        <v>12</v>
      </c>
      <c r="G11" s="25">
        <v>16</v>
      </c>
      <c r="H11" s="7">
        <f t="shared" si="0"/>
        <v>52</v>
      </c>
    </row>
    <row r="12" spans="1:8" x14ac:dyDescent="0.2">
      <c r="A12" s="59" t="s">
        <v>31</v>
      </c>
      <c r="B12" s="59"/>
      <c r="C12" s="59"/>
      <c r="D12" s="25">
        <v>0</v>
      </c>
      <c r="E12" s="25">
        <v>18</v>
      </c>
      <c r="F12" s="25">
        <v>8</v>
      </c>
      <c r="G12" s="25">
        <v>8</v>
      </c>
      <c r="H12" s="7">
        <f t="shared" si="0"/>
        <v>34</v>
      </c>
    </row>
    <row r="13" spans="1:8" x14ac:dyDescent="0.2">
      <c r="A13" s="59" t="s">
        <v>32</v>
      </c>
      <c r="B13" s="59"/>
      <c r="C13" s="59"/>
      <c r="D13" s="25">
        <v>0</v>
      </c>
      <c r="E13" s="25">
        <v>18</v>
      </c>
      <c r="F13" s="25">
        <v>12</v>
      </c>
      <c r="G13" s="25">
        <v>12</v>
      </c>
      <c r="H13" s="7">
        <f t="shared" si="0"/>
        <v>42</v>
      </c>
    </row>
    <row r="14" spans="1:8" x14ac:dyDescent="0.2">
      <c r="A14" s="59" t="s">
        <v>33</v>
      </c>
      <c r="B14" s="59"/>
      <c r="C14" s="59"/>
      <c r="D14" s="25">
        <v>0</v>
      </c>
      <c r="E14" s="25">
        <v>24</v>
      </c>
      <c r="F14" s="25">
        <v>20</v>
      </c>
      <c r="G14" s="25">
        <v>20</v>
      </c>
      <c r="H14" s="7">
        <f t="shared" si="0"/>
        <v>64</v>
      </c>
    </row>
    <row r="15" spans="1:8" x14ac:dyDescent="0.2">
      <c r="A15" s="59" t="s">
        <v>34</v>
      </c>
      <c r="B15" s="59"/>
      <c r="C15" s="59"/>
      <c r="D15" s="25">
        <v>0</v>
      </c>
      <c r="E15" s="25">
        <v>24</v>
      </c>
      <c r="F15" s="25">
        <v>16</v>
      </c>
      <c r="G15" s="25">
        <v>16</v>
      </c>
      <c r="H15" s="7">
        <f t="shared" si="0"/>
        <v>56</v>
      </c>
    </row>
    <row r="16" spans="1:8" x14ac:dyDescent="0.2">
      <c r="A16" s="59" t="s">
        <v>35</v>
      </c>
      <c r="B16" s="59"/>
      <c r="C16" s="59"/>
      <c r="D16" s="25">
        <v>0</v>
      </c>
      <c r="E16" s="25">
        <v>30</v>
      </c>
      <c r="F16" s="25">
        <v>16</v>
      </c>
      <c r="G16" s="25">
        <v>16</v>
      </c>
      <c r="H16" s="7">
        <f t="shared" si="0"/>
        <v>62</v>
      </c>
    </row>
    <row r="17" spans="1:8" x14ac:dyDescent="0.2">
      <c r="A17" s="59" t="s">
        <v>36</v>
      </c>
      <c r="B17" s="59"/>
      <c r="C17" s="59"/>
      <c r="D17" s="25">
        <v>0</v>
      </c>
      <c r="E17" s="25">
        <v>12</v>
      </c>
      <c r="F17" s="25">
        <v>8</v>
      </c>
      <c r="G17" s="25">
        <v>8</v>
      </c>
      <c r="H17" s="7">
        <f t="shared" si="0"/>
        <v>28</v>
      </c>
    </row>
    <row r="18" spans="1:8" x14ac:dyDescent="0.2">
      <c r="A18" s="59" t="s">
        <v>37</v>
      </c>
      <c r="B18" s="59"/>
      <c r="C18" s="59"/>
      <c r="D18" s="25">
        <v>0</v>
      </c>
      <c r="E18" s="25">
        <v>18</v>
      </c>
      <c r="F18" s="25">
        <v>12</v>
      </c>
      <c r="G18" s="25">
        <v>12</v>
      </c>
      <c r="H18" s="7">
        <f t="shared" si="0"/>
        <v>42</v>
      </c>
    </row>
    <row r="19" spans="1:8" x14ac:dyDescent="0.2">
      <c r="A19" s="59" t="s">
        <v>38</v>
      </c>
      <c r="B19" s="59"/>
      <c r="C19" s="59"/>
      <c r="D19" s="25">
        <v>0</v>
      </c>
      <c r="E19" s="25">
        <v>18</v>
      </c>
      <c r="F19" s="25">
        <v>16</v>
      </c>
      <c r="G19" s="25">
        <v>12</v>
      </c>
      <c r="H19" s="7">
        <f t="shared" si="0"/>
        <v>46</v>
      </c>
    </row>
  </sheetData>
  <mergeCells count="17">
    <mergeCell ref="A16:C16"/>
    <mergeCell ref="A17:C17"/>
    <mergeCell ref="A18:C18"/>
    <mergeCell ref="A19:C19"/>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workbookViewId="0">
      <selection activeCell="I35" sqref="I35"/>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8"/>
      <c r="B3" s="58"/>
      <c r="C3" s="58"/>
      <c r="D3" s="4" t="s">
        <v>8</v>
      </c>
      <c r="E3" s="5" t="s">
        <v>9</v>
      </c>
      <c r="F3" s="5" t="s">
        <v>10</v>
      </c>
      <c r="G3" s="5" t="s">
        <v>11</v>
      </c>
      <c r="H3" s="6" t="s">
        <v>12</v>
      </c>
    </row>
    <row r="4" spans="1:8" x14ac:dyDescent="0.2">
      <c r="A4" s="59" t="s">
        <v>23</v>
      </c>
      <c r="B4" s="59"/>
      <c r="C4" s="59"/>
      <c r="D4" s="25">
        <v>0</v>
      </c>
      <c r="E4" s="25">
        <v>6</v>
      </c>
      <c r="F4" s="25">
        <v>4</v>
      </c>
      <c r="G4" s="25">
        <v>6</v>
      </c>
      <c r="H4" s="7">
        <f>SUM(D4:G4)</f>
        <v>16</v>
      </c>
    </row>
    <row r="5" spans="1:8" x14ac:dyDescent="0.2">
      <c r="A5" s="59" t="s">
        <v>24</v>
      </c>
      <c r="B5" s="59"/>
      <c r="C5" s="59"/>
      <c r="D5" s="25">
        <v>0</v>
      </c>
      <c r="E5" s="25">
        <v>6</v>
      </c>
      <c r="F5" s="25">
        <v>4</v>
      </c>
      <c r="G5" s="25">
        <v>6</v>
      </c>
      <c r="H5" s="7">
        <f t="shared" ref="H5:H19" si="0">SUM(D5:G5)</f>
        <v>16</v>
      </c>
    </row>
    <row r="6" spans="1:8" x14ac:dyDescent="0.2">
      <c r="A6" s="59" t="s">
        <v>25</v>
      </c>
      <c r="B6" s="59"/>
      <c r="C6" s="59"/>
      <c r="D6" s="25">
        <v>0</v>
      </c>
      <c r="E6" s="25">
        <v>21</v>
      </c>
      <c r="F6" s="25">
        <v>18</v>
      </c>
      <c r="G6" s="25">
        <v>14</v>
      </c>
      <c r="H6" s="7">
        <f t="shared" si="0"/>
        <v>53</v>
      </c>
    </row>
    <row r="7" spans="1:8" x14ac:dyDescent="0.2">
      <c r="A7" s="59" t="s">
        <v>26</v>
      </c>
      <c r="B7" s="59"/>
      <c r="C7" s="59"/>
      <c r="D7" s="25">
        <v>0</v>
      </c>
      <c r="E7" s="25">
        <v>6</v>
      </c>
      <c r="F7" s="25">
        <v>4</v>
      </c>
      <c r="G7" s="25">
        <v>6</v>
      </c>
      <c r="H7" s="7">
        <f t="shared" si="0"/>
        <v>16</v>
      </c>
    </row>
    <row r="8" spans="1:8" x14ac:dyDescent="0.2">
      <c r="A8" s="59" t="s">
        <v>27</v>
      </c>
      <c r="B8" s="59"/>
      <c r="C8" s="59"/>
      <c r="D8" s="25">
        <v>0</v>
      </c>
      <c r="E8" s="25">
        <v>6</v>
      </c>
      <c r="F8" s="25">
        <v>4</v>
      </c>
      <c r="G8" s="25">
        <v>6</v>
      </c>
      <c r="H8" s="7">
        <f t="shared" si="0"/>
        <v>16</v>
      </c>
    </row>
    <row r="9" spans="1:8" x14ac:dyDescent="0.2">
      <c r="A9" s="59" t="s">
        <v>28</v>
      </c>
      <c r="B9" s="59"/>
      <c r="C9" s="59"/>
      <c r="D9" s="25">
        <v>0</v>
      </c>
      <c r="E9" s="25">
        <v>21</v>
      </c>
      <c r="F9" s="25">
        <v>18</v>
      </c>
      <c r="G9" s="25">
        <v>14</v>
      </c>
      <c r="H9" s="7">
        <f t="shared" si="0"/>
        <v>53</v>
      </c>
    </row>
    <row r="10" spans="1:8" x14ac:dyDescent="0.2">
      <c r="A10" s="59" t="s">
        <v>29</v>
      </c>
      <c r="B10" s="59"/>
      <c r="C10" s="59"/>
      <c r="D10" s="25">
        <v>0</v>
      </c>
      <c r="E10" s="25">
        <v>21</v>
      </c>
      <c r="F10" s="25">
        <v>18</v>
      </c>
      <c r="G10" s="25">
        <v>14</v>
      </c>
      <c r="H10" s="7">
        <f t="shared" si="0"/>
        <v>53</v>
      </c>
    </row>
    <row r="11" spans="1:8" x14ac:dyDescent="0.2">
      <c r="A11" s="59" t="s">
        <v>30</v>
      </c>
      <c r="B11" s="59"/>
      <c r="C11" s="59"/>
      <c r="D11" s="25">
        <v>0</v>
      </c>
      <c r="E11" s="25">
        <v>21</v>
      </c>
      <c r="F11" s="25">
        <v>18</v>
      </c>
      <c r="G11" s="25">
        <v>10</v>
      </c>
      <c r="H11" s="7">
        <f t="shared" si="0"/>
        <v>49</v>
      </c>
    </row>
    <row r="12" spans="1:8" x14ac:dyDescent="0.2">
      <c r="A12" s="59" t="s">
        <v>31</v>
      </c>
      <c r="B12" s="59"/>
      <c r="C12" s="59"/>
      <c r="D12" s="25">
        <v>0</v>
      </c>
      <c r="E12" s="25">
        <v>21</v>
      </c>
      <c r="F12" s="25">
        <v>18</v>
      </c>
      <c r="G12" s="25">
        <v>10</v>
      </c>
      <c r="H12" s="7">
        <f t="shared" si="0"/>
        <v>49</v>
      </c>
    </row>
    <row r="13" spans="1:8" x14ac:dyDescent="0.2">
      <c r="A13" s="59" t="s">
        <v>32</v>
      </c>
      <c r="B13" s="59"/>
      <c r="C13" s="59"/>
      <c r="D13" s="25">
        <v>0</v>
      </c>
      <c r="E13" s="25">
        <v>6</v>
      </c>
      <c r="F13" s="25">
        <v>4</v>
      </c>
      <c r="G13" s="25">
        <v>6</v>
      </c>
      <c r="H13" s="7">
        <f t="shared" si="0"/>
        <v>16</v>
      </c>
    </row>
    <row r="14" spans="1:8" x14ac:dyDescent="0.2">
      <c r="A14" s="59" t="s">
        <v>33</v>
      </c>
      <c r="B14" s="59"/>
      <c r="C14" s="59"/>
      <c r="D14" s="25">
        <v>0</v>
      </c>
      <c r="E14" s="25">
        <v>21</v>
      </c>
      <c r="F14" s="25">
        <v>10</v>
      </c>
      <c r="G14" s="25">
        <v>14</v>
      </c>
      <c r="H14" s="7">
        <f t="shared" si="0"/>
        <v>45</v>
      </c>
    </row>
    <row r="15" spans="1:8" x14ac:dyDescent="0.2">
      <c r="A15" s="59" t="s">
        <v>34</v>
      </c>
      <c r="B15" s="59"/>
      <c r="C15" s="59"/>
      <c r="D15" s="25">
        <v>0</v>
      </c>
      <c r="E15" s="25">
        <v>21</v>
      </c>
      <c r="F15" s="25">
        <v>10</v>
      </c>
      <c r="G15" s="25">
        <v>14</v>
      </c>
      <c r="H15" s="7">
        <f t="shared" si="0"/>
        <v>45</v>
      </c>
    </row>
    <row r="16" spans="1:8" x14ac:dyDescent="0.2">
      <c r="A16" s="59" t="s">
        <v>35</v>
      </c>
      <c r="B16" s="59"/>
      <c r="C16" s="59"/>
      <c r="D16" s="25">
        <v>0</v>
      </c>
      <c r="E16" s="25">
        <v>21</v>
      </c>
      <c r="F16" s="25">
        <v>18</v>
      </c>
      <c r="G16" s="25">
        <v>14</v>
      </c>
      <c r="H16" s="7">
        <f t="shared" si="0"/>
        <v>53</v>
      </c>
    </row>
    <row r="17" spans="1:8" x14ac:dyDescent="0.2">
      <c r="A17" s="59" t="s">
        <v>36</v>
      </c>
      <c r="B17" s="59"/>
      <c r="C17" s="59"/>
      <c r="D17" s="25">
        <v>0</v>
      </c>
      <c r="E17" s="25">
        <v>27</v>
      </c>
      <c r="F17" s="25">
        <v>18</v>
      </c>
      <c r="G17" s="25">
        <v>14</v>
      </c>
      <c r="H17" s="7">
        <f t="shared" si="0"/>
        <v>59</v>
      </c>
    </row>
    <row r="18" spans="1:8" x14ac:dyDescent="0.2">
      <c r="A18" s="59" t="s">
        <v>37</v>
      </c>
      <c r="B18" s="59"/>
      <c r="C18" s="59"/>
      <c r="D18" s="25">
        <v>0</v>
      </c>
      <c r="E18" s="25">
        <v>21</v>
      </c>
      <c r="F18" s="25">
        <v>18</v>
      </c>
      <c r="G18" s="25">
        <v>14</v>
      </c>
      <c r="H18" s="7">
        <f t="shared" si="0"/>
        <v>53</v>
      </c>
    </row>
    <row r="19" spans="1:8" x14ac:dyDescent="0.2">
      <c r="A19" s="59" t="s">
        <v>38</v>
      </c>
      <c r="B19" s="59"/>
      <c r="C19" s="59"/>
      <c r="D19" s="25">
        <v>0</v>
      </c>
      <c r="E19" s="25">
        <v>15</v>
      </c>
      <c r="F19" s="25">
        <v>10</v>
      </c>
      <c r="G19" s="25">
        <v>14</v>
      </c>
      <c r="H19" s="7">
        <f t="shared" si="0"/>
        <v>39</v>
      </c>
    </row>
  </sheetData>
  <mergeCells count="17">
    <mergeCell ref="A16:C16"/>
    <mergeCell ref="A17:C17"/>
    <mergeCell ref="A18:C18"/>
    <mergeCell ref="A19:C19"/>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
  <sheetViews>
    <sheetView workbookViewId="0">
      <selection activeCell="K26" sqref="K26"/>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8"/>
      <c r="B3" s="58"/>
      <c r="C3" s="58"/>
      <c r="D3" s="4" t="s">
        <v>8</v>
      </c>
      <c r="E3" s="5" t="s">
        <v>9</v>
      </c>
      <c r="F3" s="5" t="s">
        <v>10</v>
      </c>
      <c r="G3" s="5" t="s">
        <v>11</v>
      </c>
      <c r="H3" s="6" t="s">
        <v>12</v>
      </c>
    </row>
    <row r="4" spans="1:8" x14ac:dyDescent="0.2">
      <c r="A4" s="59" t="s">
        <v>23</v>
      </c>
      <c r="B4" s="59"/>
      <c r="C4" s="59"/>
      <c r="D4" s="25">
        <v>0</v>
      </c>
      <c r="E4" s="25">
        <v>18</v>
      </c>
      <c r="F4" s="25">
        <v>16</v>
      </c>
      <c r="G4" s="25">
        <v>12</v>
      </c>
      <c r="H4" s="7">
        <f>SUM(D4:G4)</f>
        <v>46</v>
      </c>
    </row>
    <row r="5" spans="1:8" x14ac:dyDescent="0.2">
      <c r="A5" s="59" t="s">
        <v>24</v>
      </c>
      <c r="B5" s="59"/>
      <c r="C5" s="59"/>
      <c r="D5" s="25">
        <v>0</v>
      </c>
      <c r="E5" s="25">
        <v>12</v>
      </c>
      <c r="F5" s="25">
        <v>8</v>
      </c>
      <c r="G5" s="25">
        <v>16</v>
      </c>
      <c r="H5" s="7">
        <f t="shared" ref="H5:H19" si="0">SUM(D5:G5)</f>
        <v>36</v>
      </c>
    </row>
    <row r="6" spans="1:8" x14ac:dyDescent="0.2">
      <c r="A6" s="59" t="s">
        <v>25</v>
      </c>
      <c r="B6" s="59"/>
      <c r="C6" s="59"/>
      <c r="D6" s="25">
        <v>0</v>
      </c>
      <c r="E6" s="25">
        <v>24</v>
      </c>
      <c r="F6" s="25">
        <v>16</v>
      </c>
      <c r="G6" s="25">
        <v>16</v>
      </c>
      <c r="H6" s="7">
        <f t="shared" si="0"/>
        <v>56</v>
      </c>
    </row>
    <row r="7" spans="1:8" x14ac:dyDescent="0.2">
      <c r="A7" s="59" t="s">
        <v>26</v>
      </c>
      <c r="B7" s="59"/>
      <c r="C7" s="59"/>
      <c r="D7" s="25">
        <v>0</v>
      </c>
      <c r="E7" s="25">
        <v>6</v>
      </c>
      <c r="F7" s="25">
        <v>8</v>
      </c>
      <c r="G7" s="25">
        <v>12</v>
      </c>
      <c r="H7" s="7">
        <f t="shared" si="0"/>
        <v>26</v>
      </c>
    </row>
    <row r="8" spans="1:8" x14ac:dyDescent="0.2">
      <c r="A8" s="59" t="s">
        <v>27</v>
      </c>
      <c r="B8" s="59"/>
      <c r="C8" s="59"/>
      <c r="D8" s="25">
        <v>0</v>
      </c>
      <c r="E8" s="25">
        <v>6</v>
      </c>
      <c r="F8" s="25">
        <v>8</v>
      </c>
      <c r="G8" s="25">
        <v>12</v>
      </c>
      <c r="H8" s="7">
        <f t="shared" si="0"/>
        <v>26</v>
      </c>
    </row>
    <row r="9" spans="1:8" x14ac:dyDescent="0.2">
      <c r="A9" s="59" t="s">
        <v>28</v>
      </c>
      <c r="B9" s="59"/>
      <c r="C9" s="59"/>
      <c r="D9" s="25">
        <v>0</v>
      </c>
      <c r="E9" s="25">
        <v>18</v>
      </c>
      <c r="F9" s="25">
        <v>12</v>
      </c>
      <c r="G9" s="25">
        <v>20</v>
      </c>
      <c r="H9" s="7">
        <f t="shared" si="0"/>
        <v>50</v>
      </c>
    </row>
    <row r="10" spans="1:8" x14ac:dyDescent="0.2">
      <c r="A10" s="59" t="s">
        <v>29</v>
      </c>
      <c r="B10" s="59"/>
      <c r="C10" s="59"/>
      <c r="D10" s="25">
        <v>0</v>
      </c>
      <c r="E10" s="25">
        <v>24</v>
      </c>
      <c r="F10" s="25">
        <v>12</v>
      </c>
      <c r="G10" s="25">
        <v>12</v>
      </c>
      <c r="H10" s="7">
        <f t="shared" si="0"/>
        <v>48</v>
      </c>
    </row>
    <row r="11" spans="1:8" x14ac:dyDescent="0.2">
      <c r="A11" s="59" t="s">
        <v>30</v>
      </c>
      <c r="B11" s="59"/>
      <c r="C11" s="59"/>
      <c r="D11" s="25">
        <v>0</v>
      </c>
      <c r="E11" s="25">
        <v>30</v>
      </c>
      <c r="F11" s="25">
        <v>16</v>
      </c>
      <c r="G11" s="25">
        <v>20</v>
      </c>
      <c r="H11" s="7">
        <f t="shared" si="0"/>
        <v>66</v>
      </c>
    </row>
    <row r="12" spans="1:8" x14ac:dyDescent="0.2">
      <c r="A12" s="59" t="s">
        <v>31</v>
      </c>
      <c r="B12" s="59"/>
      <c r="C12" s="59"/>
      <c r="D12" s="25">
        <v>0</v>
      </c>
      <c r="E12" s="25">
        <v>18</v>
      </c>
      <c r="F12" s="25">
        <v>12</v>
      </c>
      <c r="G12" s="25">
        <v>12</v>
      </c>
      <c r="H12" s="7">
        <f t="shared" si="0"/>
        <v>42</v>
      </c>
    </row>
    <row r="13" spans="1:8" x14ac:dyDescent="0.2">
      <c r="A13" s="59" t="s">
        <v>32</v>
      </c>
      <c r="B13" s="59"/>
      <c r="C13" s="59"/>
      <c r="D13" s="25">
        <v>0</v>
      </c>
      <c r="E13" s="25">
        <v>18</v>
      </c>
      <c r="F13" s="25">
        <v>12</v>
      </c>
      <c r="G13" s="25">
        <v>16</v>
      </c>
      <c r="H13" s="7">
        <f t="shared" si="0"/>
        <v>46</v>
      </c>
    </row>
    <row r="14" spans="1:8" x14ac:dyDescent="0.2">
      <c r="A14" s="59" t="s">
        <v>33</v>
      </c>
      <c r="B14" s="59"/>
      <c r="C14" s="59"/>
      <c r="D14" s="25">
        <v>0</v>
      </c>
      <c r="E14" s="25">
        <v>24</v>
      </c>
      <c r="F14" s="25">
        <v>16</v>
      </c>
      <c r="G14" s="25">
        <v>20</v>
      </c>
      <c r="H14" s="7">
        <f t="shared" si="0"/>
        <v>60</v>
      </c>
    </row>
    <row r="15" spans="1:8" x14ac:dyDescent="0.2">
      <c r="A15" s="59" t="s">
        <v>34</v>
      </c>
      <c r="B15" s="59"/>
      <c r="C15" s="59"/>
      <c r="D15" s="25">
        <v>0</v>
      </c>
      <c r="E15" s="25">
        <v>30</v>
      </c>
      <c r="F15" s="25">
        <v>16</v>
      </c>
      <c r="G15" s="25">
        <v>16</v>
      </c>
      <c r="H15" s="7">
        <f t="shared" si="0"/>
        <v>62</v>
      </c>
    </row>
    <row r="16" spans="1:8" x14ac:dyDescent="0.2">
      <c r="A16" s="59" t="s">
        <v>35</v>
      </c>
      <c r="B16" s="59"/>
      <c r="C16" s="59"/>
      <c r="D16" s="25">
        <v>0</v>
      </c>
      <c r="E16" s="25">
        <v>12</v>
      </c>
      <c r="F16" s="25">
        <v>12</v>
      </c>
      <c r="G16" s="25">
        <v>12</v>
      </c>
      <c r="H16" s="7">
        <f t="shared" si="0"/>
        <v>36</v>
      </c>
    </row>
    <row r="17" spans="1:8" x14ac:dyDescent="0.2">
      <c r="A17" s="59" t="s">
        <v>36</v>
      </c>
      <c r="B17" s="59"/>
      <c r="C17" s="59"/>
      <c r="D17" s="25">
        <v>0</v>
      </c>
      <c r="E17" s="25">
        <v>24</v>
      </c>
      <c r="F17" s="25">
        <v>16</v>
      </c>
      <c r="G17" s="25">
        <v>16</v>
      </c>
      <c r="H17" s="7">
        <f t="shared" si="0"/>
        <v>56</v>
      </c>
    </row>
    <row r="18" spans="1:8" x14ac:dyDescent="0.2">
      <c r="A18" s="59" t="s">
        <v>37</v>
      </c>
      <c r="B18" s="59"/>
      <c r="C18" s="59"/>
      <c r="D18" s="25">
        <v>0</v>
      </c>
      <c r="E18" s="25">
        <v>18</v>
      </c>
      <c r="F18" s="25">
        <v>12</v>
      </c>
      <c r="G18" s="25">
        <v>12</v>
      </c>
      <c r="H18" s="7">
        <f t="shared" si="0"/>
        <v>42</v>
      </c>
    </row>
    <row r="19" spans="1:8" x14ac:dyDescent="0.2">
      <c r="A19" s="59" t="s">
        <v>38</v>
      </c>
      <c r="B19" s="59"/>
      <c r="C19" s="59"/>
      <c r="D19" s="25">
        <v>0</v>
      </c>
      <c r="E19" s="25">
        <v>24</v>
      </c>
      <c r="F19" s="25">
        <v>16</v>
      </c>
      <c r="G19" s="25">
        <v>20</v>
      </c>
      <c r="H19" s="7">
        <f t="shared" si="0"/>
        <v>60</v>
      </c>
    </row>
  </sheetData>
  <mergeCells count="17">
    <mergeCell ref="A16:C16"/>
    <mergeCell ref="A17:C17"/>
    <mergeCell ref="A18:C18"/>
    <mergeCell ref="A19:C19"/>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
  <sheetViews>
    <sheetView workbookViewId="0">
      <selection activeCell="L22" sqref="L22"/>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8"/>
      <c r="B3" s="58"/>
      <c r="C3" s="58"/>
      <c r="D3" s="4" t="s">
        <v>8</v>
      </c>
      <c r="E3" s="5" t="s">
        <v>9</v>
      </c>
      <c r="F3" s="5" t="s">
        <v>10</v>
      </c>
      <c r="G3" s="5" t="s">
        <v>11</v>
      </c>
      <c r="H3" s="6" t="s">
        <v>12</v>
      </c>
    </row>
    <row r="4" spans="1:8" x14ac:dyDescent="0.2">
      <c r="A4" s="59" t="s">
        <v>23</v>
      </c>
      <c r="B4" s="59"/>
      <c r="C4" s="59"/>
      <c r="D4" s="25">
        <v>0</v>
      </c>
      <c r="E4" s="25">
        <v>6.666666666666667</v>
      </c>
      <c r="F4" s="25">
        <v>8</v>
      </c>
      <c r="G4" s="25">
        <v>20</v>
      </c>
      <c r="H4" s="34">
        <f>SUM(D4:G4)</f>
        <v>34.666666666666671</v>
      </c>
    </row>
    <row r="5" spans="1:8" x14ac:dyDescent="0.2">
      <c r="A5" s="59" t="s">
        <v>24</v>
      </c>
      <c r="B5" s="59"/>
      <c r="C5" s="59"/>
      <c r="D5" s="25">
        <v>0</v>
      </c>
      <c r="E5" s="25">
        <v>10</v>
      </c>
      <c r="F5" s="25">
        <v>5.333333333333333</v>
      </c>
      <c r="G5" s="25">
        <v>20</v>
      </c>
      <c r="H5" s="34">
        <f t="shared" ref="H5:H19" si="0">SUM(D5:G5)</f>
        <v>35.333333333333329</v>
      </c>
    </row>
    <row r="6" spans="1:8" x14ac:dyDescent="0.2">
      <c r="A6" s="59" t="s">
        <v>25</v>
      </c>
      <c r="B6" s="59"/>
      <c r="C6" s="59"/>
      <c r="D6" s="25">
        <v>0</v>
      </c>
      <c r="E6" s="25">
        <v>8.3333333333333321</v>
      </c>
      <c r="F6" s="25">
        <v>6.6666666666666661</v>
      </c>
      <c r="G6" s="25">
        <v>5.7142857142857135</v>
      </c>
      <c r="H6" s="34">
        <f t="shared" si="0"/>
        <v>20.714285714285712</v>
      </c>
    </row>
    <row r="7" spans="1:8" x14ac:dyDescent="0.2">
      <c r="A7" s="59" t="s">
        <v>26</v>
      </c>
      <c r="B7" s="59"/>
      <c r="C7" s="59"/>
      <c r="D7" s="25">
        <v>0</v>
      </c>
      <c r="E7" s="25">
        <v>6</v>
      </c>
      <c r="F7" s="25">
        <v>4</v>
      </c>
      <c r="G7" s="25">
        <v>4</v>
      </c>
      <c r="H7" s="34">
        <f t="shared" si="0"/>
        <v>14</v>
      </c>
    </row>
    <row r="8" spans="1:8" x14ac:dyDescent="0.2">
      <c r="A8" s="59" t="s">
        <v>27</v>
      </c>
      <c r="B8" s="59"/>
      <c r="C8" s="59"/>
      <c r="D8" s="25">
        <v>0</v>
      </c>
      <c r="E8" s="25">
        <v>6</v>
      </c>
      <c r="F8" s="25">
        <v>4</v>
      </c>
      <c r="G8" s="25">
        <v>4</v>
      </c>
      <c r="H8" s="34">
        <f t="shared" si="0"/>
        <v>14</v>
      </c>
    </row>
    <row r="9" spans="1:8" x14ac:dyDescent="0.2">
      <c r="A9" s="59" t="s">
        <v>28</v>
      </c>
      <c r="B9" s="59"/>
      <c r="C9" s="59"/>
      <c r="D9" s="25">
        <v>0</v>
      </c>
      <c r="E9" s="25">
        <v>28.333333333333336</v>
      </c>
      <c r="F9" s="25">
        <v>18.666666666666668</v>
      </c>
      <c r="G9" s="25">
        <v>20</v>
      </c>
      <c r="H9" s="34">
        <f t="shared" si="0"/>
        <v>67</v>
      </c>
    </row>
    <row r="10" spans="1:8" x14ac:dyDescent="0.2">
      <c r="A10" s="59" t="s">
        <v>29</v>
      </c>
      <c r="B10" s="59"/>
      <c r="C10" s="59"/>
      <c r="D10" s="25">
        <v>0</v>
      </c>
      <c r="E10" s="25">
        <v>28.333333333333336</v>
      </c>
      <c r="F10" s="25">
        <v>17.333333333333336</v>
      </c>
      <c r="G10" s="25">
        <v>20</v>
      </c>
      <c r="H10" s="34">
        <f t="shared" si="0"/>
        <v>65.666666666666671</v>
      </c>
    </row>
    <row r="11" spans="1:8" x14ac:dyDescent="0.2">
      <c r="A11" s="59" t="s">
        <v>30</v>
      </c>
      <c r="B11" s="59"/>
      <c r="C11" s="59"/>
      <c r="D11" s="25">
        <v>0</v>
      </c>
      <c r="E11" s="25">
        <v>25</v>
      </c>
      <c r="F11" s="25">
        <v>19.333333333333332</v>
      </c>
      <c r="G11" s="25">
        <v>15.714285714285714</v>
      </c>
      <c r="H11" s="34">
        <f t="shared" si="0"/>
        <v>60.047619047619044</v>
      </c>
    </row>
    <row r="12" spans="1:8" x14ac:dyDescent="0.2">
      <c r="A12" s="59" t="s">
        <v>31</v>
      </c>
      <c r="B12" s="59"/>
      <c r="C12" s="59"/>
      <c r="D12" s="25">
        <v>0</v>
      </c>
      <c r="E12" s="25">
        <v>11.666666666666666</v>
      </c>
      <c r="F12" s="25">
        <v>13.333333333333332</v>
      </c>
      <c r="G12" s="25">
        <v>5.7142857142857135</v>
      </c>
      <c r="H12" s="34">
        <f t="shared" si="0"/>
        <v>30.714285714285715</v>
      </c>
    </row>
    <row r="13" spans="1:8" x14ac:dyDescent="0.2">
      <c r="A13" s="59" t="s">
        <v>32</v>
      </c>
      <c r="B13" s="59"/>
      <c r="C13" s="59"/>
      <c r="D13" s="25">
        <v>0</v>
      </c>
      <c r="E13" s="25">
        <v>6</v>
      </c>
      <c r="F13" s="25">
        <v>6</v>
      </c>
      <c r="G13" s="25">
        <v>20</v>
      </c>
      <c r="H13" s="34">
        <f t="shared" si="0"/>
        <v>32</v>
      </c>
    </row>
    <row r="14" spans="1:8" x14ac:dyDescent="0.2">
      <c r="A14" s="59" t="s">
        <v>33</v>
      </c>
      <c r="B14" s="59"/>
      <c r="C14" s="59"/>
      <c r="D14" s="25">
        <v>0</v>
      </c>
      <c r="E14" s="25">
        <v>26.666666666666668</v>
      </c>
      <c r="F14" s="25">
        <v>17.333333333333336</v>
      </c>
      <c r="G14" s="25">
        <v>20</v>
      </c>
      <c r="H14" s="34">
        <f t="shared" si="0"/>
        <v>64</v>
      </c>
    </row>
    <row r="15" spans="1:8" x14ac:dyDescent="0.2">
      <c r="A15" s="59" t="s">
        <v>34</v>
      </c>
      <c r="B15" s="59"/>
      <c r="C15" s="59"/>
      <c r="D15" s="25">
        <v>0</v>
      </c>
      <c r="E15" s="25">
        <v>21.666666666666668</v>
      </c>
      <c r="F15" s="25">
        <v>16.666666666666668</v>
      </c>
      <c r="G15" s="25">
        <v>17.142857142857142</v>
      </c>
      <c r="H15" s="34">
        <f t="shared" si="0"/>
        <v>55.476190476190482</v>
      </c>
    </row>
    <row r="16" spans="1:8" x14ac:dyDescent="0.2">
      <c r="A16" s="59" t="s">
        <v>35</v>
      </c>
      <c r="B16" s="59"/>
      <c r="C16" s="59"/>
      <c r="D16" s="25">
        <v>0</v>
      </c>
      <c r="E16" s="25">
        <v>26.666666666666668</v>
      </c>
      <c r="F16" s="25">
        <v>17.333333333333336</v>
      </c>
      <c r="G16" s="25">
        <v>20</v>
      </c>
      <c r="H16" s="34">
        <f t="shared" si="0"/>
        <v>64</v>
      </c>
    </row>
    <row r="17" spans="1:8" x14ac:dyDescent="0.2">
      <c r="A17" s="59" t="s">
        <v>36</v>
      </c>
      <c r="B17" s="59"/>
      <c r="C17" s="59"/>
      <c r="D17" s="25">
        <v>0</v>
      </c>
      <c r="E17" s="25">
        <v>20</v>
      </c>
      <c r="F17" s="25">
        <v>14</v>
      </c>
      <c r="G17" s="25">
        <v>8.5714285714285712</v>
      </c>
      <c r="H17" s="34">
        <f t="shared" si="0"/>
        <v>42.571428571428569</v>
      </c>
    </row>
    <row r="18" spans="1:8" x14ac:dyDescent="0.2">
      <c r="A18" s="59" t="s">
        <v>37</v>
      </c>
      <c r="B18" s="59"/>
      <c r="C18" s="59"/>
      <c r="D18" s="25">
        <v>0</v>
      </c>
      <c r="E18" s="25">
        <v>6.666666666666667</v>
      </c>
      <c r="F18" s="25">
        <v>4</v>
      </c>
      <c r="G18" s="25">
        <v>4</v>
      </c>
      <c r="H18" s="34">
        <f t="shared" si="0"/>
        <v>14.666666666666668</v>
      </c>
    </row>
    <row r="19" spans="1:8" x14ac:dyDescent="0.2">
      <c r="A19" s="59" t="s">
        <v>38</v>
      </c>
      <c r="B19" s="59"/>
      <c r="C19" s="59"/>
      <c r="D19" s="25">
        <v>0</v>
      </c>
      <c r="E19" s="25">
        <v>20</v>
      </c>
      <c r="F19" s="25">
        <v>16.666666666666668</v>
      </c>
      <c r="G19" s="25">
        <v>17.142857142857142</v>
      </c>
      <c r="H19" s="34">
        <f t="shared" si="0"/>
        <v>53.80952380952381</v>
      </c>
    </row>
    <row r="24" spans="1:8" x14ac:dyDescent="0.2">
      <c r="D24" s="26"/>
    </row>
  </sheetData>
  <mergeCells count="17">
    <mergeCell ref="A16:C16"/>
    <mergeCell ref="A17:C17"/>
    <mergeCell ref="A18:C18"/>
    <mergeCell ref="A19:C19"/>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19"/>
  <sheetViews>
    <sheetView workbookViewId="0">
      <selection activeCell="L36" sqref="L36"/>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8"/>
      <c r="B3" s="58"/>
      <c r="C3" s="58"/>
      <c r="D3" s="4" t="s">
        <v>8</v>
      </c>
      <c r="E3" s="5" t="s">
        <v>9</v>
      </c>
      <c r="F3" s="5" t="s">
        <v>10</v>
      </c>
      <c r="G3" s="5" t="s">
        <v>11</v>
      </c>
      <c r="H3" s="6" t="s">
        <v>12</v>
      </c>
    </row>
    <row r="4" spans="1:8" x14ac:dyDescent="0.2">
      <c r="A4" s="59" t="s">
        <v>23</v>
      </c>
      <c r="B4" s="59"/>
      <c r="C4" s="59"/>
      <c r="D4" s="84">
        <v>6</v>
      </c>
      <c r="E4" s="25">
        <v>6</v>
      </c>
      <c r="F4" s="25">
        <v>4</v>
      </c>
      <c r="G4" s="25">
        <v>4</v>
      </c>
      <c r="H4" s="7">
        <f>SUM(E4:G4)</f>
        <v>14</v>
      </c>
    </row>
    <row r="5" spans="1:8" x14ac:dyDescent="0.2">
      <c r="A5" s="59" t="s">
        <v>24</v>
      </c>
      <c r="B5" s="59"/>
      <c r="C5" s="59"/>
      <c r="D5" s="84">
        <v>6</v>
      </c>
      <c r="E5" s="25">
        <v>6</v>
      </c>
      <c r="F5" s="25">
        <v>4</v>
      </c>
      <c r="G5" s="25">
        <v>4</v>
      </c>
      <c r="H5" s="7">
        <f t="shared" ref="H5:H19" si="0">SUM(E5:G5)</f>
        <v>14</v>
      </c>
    </row>
    <row r="6" spans="1:8" x14ac:dyDescent="0.2">
      <c r="A6" s="59" t="s">
        <v>25</v>
      </c>
      <c r="B6" s="59"/>
      <c r="C6" s="59"/>
      <c r="D6" s="84">
        <v>12</v>
      </c>
      <c r="E6" s="25">
        <v>6</v>
      </c>
      <c r="F6" s="25">
        <v>4</v>
      </c>
      <c r="G6" s="25">
        <v>4</v>
      </c>
      <c r="H6" s="7">
        <f t="shared" si="0"/>
        <v>14</v>
      </c>
    </row>
    <row r="7" spans="1:8" x14ac:dyDescent="0.2">
      <c r="A7" s="59" t="s">
        <v>26</v>
      </c>
      <c r="B7" s="59"/>
      <c r="C7" s="59"/>
      <c r="D7" s="84">
        <v>12</v>
      </c>
      <c r="E7" s="25">
        <v>6</v>
      </c>
      <c r="F7" s="25">
        <v>4</v>
      </c>
      <c r="G7" s="25">
        <v>4</v>
      </c>
      <c r="H7" s="7">
        <f t="shared" si="0"/>
        <v>14</v>
      </c>
    </row>
    <row r="8" spans="1:8" x14ac:dyDescent="0.2">
      <c r="A8" s="59" t="s">
        <v>27</v>
      </c>
      <c r="B8" s="59"/>
      <c r="C8" s="59"/>
      <c r="D8" s="84">
        <v>12</v>
      </c>
      <c r="E8" s="25">
        <v>6</v>
      </c>
      <c r="F8" s="25">
        <v>4</v>
      </c>
      <c r="G8" s="25">
        <v>4</v>
      </c>
      <c r="H8" s="7">
        <f t="shared" si="0"/>
        <v>14</v>
      </c>
    </row>
    <row r="9" spans="1:8" x14ac:dyDescent="0.2">
      <c r="A9" s="59" t="s">
        <v>28</v>
      </c>
      <c r="B9" s="59"/>
      <c r="C9" s="59"/>
      <c r="D9" s="84">
        <v>6</v>
      </c>
      <c r="E9" s="25">
        <v>12</v>
      </c>
      <c r="F9" s="25">
        <v>8</v>
      </c>
      <c r="G9" s="25">
        <v>8</v>
      </c>
      <c r="H9" s="7">
        <f t="shared" si="0"/>
        <v>28</v>
      </c>
    </row>
    <row r="10" spans="1:8" x14ac:dyDescent="0.2">
      <c r="A10" s="59" t="s">
        <v>29</v>
      </c>
      <c r="B10" s="59"/>
      <c r="C10" s="59"/>
      <c r="D10" s="84">
        <v>24</v>
      </c>
      <c r="E10" s="25">
        <v>18</v>
      </c>
      <c r="F10" s="25">
        <v>12</v>
      </c>
      <c r="G10" s="25">
        <v>16</v>
      </c>
      <c r="H10" s="7">
        <f t="shared" si="0"/>
        <v>46</v>
      </c>
    </row>
    <row r="11" spans="1:8" x14ac:dyDescent="0.2">
      <c r="A11" s="59" t="s">
        <v>30</v>
      </c>
      <c r="B11" s="59"/>
      <c r="C11" s="59"/>
      <c r="D11" s="84">
        <v>18</v>
      </c>
      <c r="E11" s="25">
        <v>6</v>
      </c>
      <c r="F11" s="25">
        <v>4</v>
      </c>
      <c r="G11" s="25">
        <v>4</v>
      </c>
      <c r="H11" s="7">
        <f t="shared" si="0"/>
        <v>14</v>
      </c>
    </row>
    <row r="12" spans="1:8" x14ac:dyDescent="0.2">
      <c r="A12" s="59" t="s">
        <v>31</v>
      </c>
      <c r="B12" s="59"/>
      <c r="C12" s="59"/>
      <c r="D12" s="84">
        <v>18</v>
      </c>
      <c r="E12" s="25">
        <v>6</v>
      </c>
      <c r="F12" s="25">
        <v>4</v>
      </c>
      <c r="G12" s="25">
        <v>4</v>
      </c>
      <c r="H12" s="7">
        <f t="shared" si="0"/>
        <v>14</v>
      </c>
    </row>
    <row r="13" spans="1:8" x14ac:dyDescent="0.2">
      <c r="A13" s="59" t="s">
        <v>32</v>
      </c>
      <c r="B13" s="59"/>
      <c r="C13" s="59"/>
      <c r="D13" s="84">
        <v>6</v>
      </c>
      <c r="E13" s="25">
        <v>6</v>
      </c>
      <c r="F13" s="25">
        <v>4</v>
      </c>
      <c r="G13" s="25">
        <v>4</v>
      </c>
      <c r="H13" s="7">
        <f t="shared" si="0"/>
        <v>14</v>
      </c>
    </row>
    <row r="14" spans="1:8" x14ac:dyDescent="0.2">
      <c r="A14" s="59" t="s">
        <v>33</v>
      </c>
      <c r="B14" s="59"/>
      <c r="C14" s="59"/>
      <c r="D14" s="84">
        <v>24</v>
      </c>
      <c r="E14" s="25">
        <v>30</v>
      </c>
      <c r="F14" s="25">
        <v>20</v>
      </c>
      <c r="G14" s="25">
        <v>20</v>
      </c>
      <c r="H14" s="7">
        <f t="shared" si="0"/>
        <v>70</v>
      </c>
    </row>
    <row r="15" spans="1:8" x14ac:dyDescent="0.2">
      <c r="A15" s="59" t="s">
        <v>34</v>
      </c>
      <c r="B15" s="59"/>
      <c r="C15" s="59"/>
      <c r="D15" s="84">
        <v>6</v>
      </c>
      <c r="E15" s="25">
        <v>6</v>
      </c>
      <c r="F15" s="25">
        <v>8</v>
      </c>
      <c r="G15" s="25">
        <v>4</v>
      </c>
      <c r="H15" s="7">
        <f t="shared" si="0"/>
        <v>18</v>
      </c>
    </row>
    <row r="16" spans="1:8" x14ac:dyDescent="0.2">
      <c r="A16" s="59" t="s">
        <v>35</v>
      </c>
      <c r="B16" s="59"/>
      <c r="C16" s="59"/>
      <c r="D16" s="84">
        <v>24</v>
      </c>
      <c r="E16" s="25">
        <v>27</v>
      </c>
      <c r="F16" s="25">
        <v>20</v>
      </c>
      <c r="G16" s="25">
        <v>20</v>
      </c>
      <c r="H16" s="7">
        <f t="shared" si="0"/>
        <v>67</v>
      </c>
    </row>
    <row r="17" spans="1:8" x14ac:dyDescent="0.2">
      <c r="A17" s="59" t="s">
        <v>36</v>
      </c>
      <c r="B17" s="59"/>
      <c r="C17" s="59"/>
      <c r="D17" s="84">
        <v>6</v>
      </c>
      <c r="E17" s="25">
        <v>12</v>
      </c>
      <c r="F17" s="25">
        <v>8</v>
      </c>
      <c r="G17" s="25">
        <v>8</v>
      </c>
      <c r="H17" s="7">
        <f t="shared" si="0"/>
        <v>28</v>
      </c>
    </row>
    <row r="18" spans="1:8" x14ac:dyDescent="0.2">
      <c r="A18" s="59" t="s">
        <v>37</v>
      </c>
      <c r="B18" s="59"/>
      <c r="C18" s="59"/>
      <c r="D18" s="84">
        <v>6</v>
      </c>
      <c r="E18" s="25">
        <v>12</v>
      </c>
      <c r="F18" s="25">
        <v>8</v>
      </c>
      <c r="G18" s="25">
        <v>8</v>
      </c>
      <c r="H18" s="7">
        <f t="shared" si="0"/>
        <v>28</v>
      </c>
    </row>
    <row r="19" spans="1:8" x14ac:dyDescent="0.2">
      <c r="A19" s="59" t="s">
        <v>38</v>
      </c>
      <c r="B19" s="59"/>
      <c r="C19" s="59"/>
      <c r="D19" s="84">
        <v>30</v>
      </c>
      <c r="E19" s="25">
        <v>24</v>
      </c>
      <c r="F19" s="25">
        <v>16</v>
      </c>
      <c r="G19" s="25">
        <v>16</v>
      </c>
      <c r="H19" s="7">
        <f t="shared" si="0"/>
        <v>56</v>
      </c>
    </row>
  </sheetData>
  <mergeCells count="17">
    <mergeCell ref="A16:C16"/>
    <mergeCell ref="A17:C17"/>
    <mergeCell ref="A18:C18"/>
    <mergeCell ref="A19:C19"/>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3"/>
  <sheetViews>
    <sheetView workbookViewId="0">
      <selection activeCell="J27" sqref="J27"/>
    </sheetView>
  </sheetViews>
  <sheetFormatPr defaultRowHeight="15" x14ac:dyDescent="0.2"/>
  <cols>
    <col min="1" max="1" width="33" style="12" customWidth="1"/>
    <col min="2" max="8" width="7.7109375" style="12" customWidth="1"/>
    <col min="9" max="10" width="7.5703125" style="12" customWidth="1"/>
    <col min="11" max="13" width="7.7109375" style="12" customWidth="1"/>
    <col min="14" max="16384" width="9.140625" style="12"/>
  </cols>
  <sheetData>
    <row r="1" spans="1:16" ht="15.75" x14ac:dyDescent="0.25">
      <c r="A1" s="9" t="s">
        <v>13</v>
      </c>
      <c r="B1" s="10"/>
      <c r="C1" s="9"/>
      <c r="D1" s="9"/>
      <c r="E1" s="9"/>
      <c r="F1" s="9"/>
      <c r="G1" s="9"/>
      <c r="H1" s="9"/>
      <c r="I1" s="9"/>
      <c r="J1" s="11"/>
      <c r="K1" s="11"/>
    </row>
    <row r="2" spans="1:16" ht="6" customHeight="1" x14ac:dyDescent="0.25">
      <c r="A2" s="9"/>
      <c r="B2" s="10"/>
      <c r="C2" s="9"/>
      <c r="D2" s="9"/>
      <c r="E2" s="9"/>
      <c r="F2" s="9"/>
      <c r="G2" s="9"/>
      <c r="H2" s="9"/>
      <c r="I2" s="9"/>
      <c r="J2" s="11"/>
      <c r="K2" s="11"/>
    </row>
    <row r="3" spans="1:16" ht="15.75" x14ac:dyDescent="0.25">
      <c r="A3" s="61" t="s">
        <v>39</v>
      </c>
      <c r="B3" s="61"/>
      <c r="C3" s="61"/>
      <c r="D3" s="61"/>
      <c r="E3" s="61"/>
      <c r="F3" s="61"/>
      <c r="G3" s="61"/>
      <c r="H3" s="61"/>
      <c r="I3" s="61"/>
      <c r="J3" s="11"/>
      <c r="K3" s="11"/>
    </row>
    <row r="4" spans="1:16" x14ac:dyDescent="0.2">
      <c r="A4" s="10"/>
      <c r="B4" s="10"/>
      <c r="C4" s="10"/>
      <c r="D4" s="10"/>
      <c r="E4" s="10"/>
      <c r="F4" s="10"/>
      <c r="G4" s="10"/>
      <c r="H4" s="10"/>
      <c r="I4" s="10"/>
    </row>
    <row r="5" spans="1:16" ht="15.75" x14ac:dyDescent="0.25">
      <c r="H5" s="60" t="s">
        <v>19</v>
      </c>
      <c r="I5" s="60"/>
      <c r="J5" s="11"/>
      <c r="K5" s="11"/>
      <c r="L5" s="60" t="s">
        <v>20</v>
      </c>
      <c r="M5" s="60"/>
      <c r="N5" s="11"/>
      <c r="O5" s="60" t="s">
        <v>21</v>
      </c>
      <c r="P5" s="60"/>
    </row>
    <row r="6" spans="1:16" s="16" customFormat="1" ht="135" customHeight="1" x14ac:dyDescent="0.2">
      <c r="A6" s="13"/>
      <c r="B6" s="14" t="s">
        <v>2</v>
      </c>
      <c r="C6" s="14" t="s">
        <v>3</v>
      </c>
      <c r="D6" s="14" t="s">
        <v>4</v>
      </c>
      <c r="E6" s="14" t="s">
        <v>5</v>
      </c>
      <c r="F6" s="14" t="s">
        <v>6</v>
      </c>
      <c r="G6" s="15" t="s">
        <v>7</v>
      </c>
      <c r="H6" s="14" t="s">
        <v>14</v>
      </c>
      <c r="I6" s="23" t="s">
        <v>15</v>
      </c>
      <c r="K6" s="15" t="str">
        <f>G6</f>
        <v>Evaluator 6</v>
      </c>
      <c r="L6" s="14" t="s">
        <v>17</v>
      </c>
      <c r="M6" s="23" t="s">
        <v>16</v>
      </c>
      <c r="O6" s="14" t="s">
        <v>1</v>
      </c>
      <c r="P6" s="23" t="s">
        <v>18</v>
      </c>
    </row>
    <row r="7" spans="1:16" ht="16.5" customHeight="1" x14ac:dyDescent="0.2">
      <c r="A7" s="21" t="str">
        <f>'Evaluator 6'!A4:D4</f>
        <v>BDO Digital</v>
      </c>
      <c r="B7" s="17">
        <f>'Evaluator 1'!H4</f>
        <v>28</v>
      </c>
      <c r="C7" s="17">
        <f>'Evaluator 2'!H4</f>
        <v>56</v>
      </c>
      <c r="D7" s="17">
        <f>'Evaluator 3'!H4</f>
        <v>16</v>
      </c>
      <c r="E7" s="17">
        <f>'Evaluator 4'!H4</f>
        <v>46</v>
      </c>
      <c r="F7" s="17">
        <f>'Evaluator 5'!H4</f>
        <v>34.666666666666671</v>
      </c>
      <c r="G7" s="18">
        <f>'Evaluator 6'!H4</f>
        <v>14</v>
      </c>
      <c r="H7" s="17">
        <f>AVERAGE(B7:G7)</f>
        <v>32.44444444444445</v>
      </c>
      <c r="I7" s="24">
        <f>RANK(H7,$H$7:$H$22,0)</f>
        <v>12</v>
      </c>
      <c r="K7" s="19">
        <f>'Evaluator 6'!D4</f>
        <v>6</v>
      </c>
      <c r="L7" s="17">
        <f>AVERAGE(K7)</f>
        <v>6</v>
      </c>
      <c r="M7" s="24">
        <f>RANK(L7,$L$7:$L$22,0)</f>
        <v>10</v>
      </c>
      <c r="O7" s="20">
        <f>H7+L7</f>
        <v>38.44444444444445</v>
      </c>
      <c r="P7" s="24">
        <f>RANK(O7,$O$7:$O$22,0)</f>
        <v>12</v>
      </c>
    </row>
    <row r="8" spans="1:16" ht="16.5" customHeight="1" x14ac:dyDescent="0.2">
      <c r="A8" s="21" t="str">
        <f>'Evaluator 6'!A5:D5</f>
        <v>Blue Parrot Software</v>
      </c>
      <c r="B8" s="17">
        <f>'Evaluator 1'!H5</f>
        <v>28.8</v>
      </c>
      <c r="C8" s="17">
        <f>'Evaluator 2'!H5</f>
        <v>24</v>
      </c>
      <c r="D8" s="17">
        <f>'Evaluator 3'!H5</f>
        <v>16</v>
      </c>
      <c r="E8" s="17">
        <f>'Evaluator 4'!H5</f>
        <v>36</v>
      </c>
      <c r="F8" s="17">
        <f>'Evaluator 5'!H5</f>
        <v>35.333333333333329</v>
      </c>
      <c r="G8" s="18">
        <f>'Evaluator 6'!H5</f>
        <v>14</v>
      </c>
      <c r="H8" s="17">
        <f t="shared" ref="H8:H22" si="0">AVERAGE(B8:G8)</f>
        <v>25.688888888888886</v>
      </c>
      <c r="I8" s="24">
        <f t="shared" ref="I8:I22" si="1">RANK(H8,$H$7:$H$22,0)</f>
        <v>14</v>
      </c>
      <c r="K8" s="19">
        <f>'Evaluator 6'!D5</f>
        <v>6</v>
      </c>
      <c r="L8" s="17">
        <f t="shared" ref="L8:L22" si="2">AVERAGE(K8)</f>
        <v>6</v>
      </c>
      <c r="M8" s="24">
        <f t="shared" ref="M8:M22" si="3">RANK(L8,$L$7:$L$22,0)</f>
        <v>10</v>
      </c>
      <c r="O8" s="20">
        <f t="shared" ref="O8:O22" si="4">H8+L8</f>
        <v>31.688888888888886</v>
      </c>
      <c r="P8" s="24">
        <f t="shared" ref="P8:P22" si="5">RANK(O8,$O$7:$O$22,0)</f>
        <v>16</v>
      </c>
    </row>
    <row r="9" spans="1:16" ht="16.5" customHeight="1" x14ac:dyDescent="0.2">
      <c r="A9" s="21" t="str">
        <f>'Evaluator 6'!A6:D6</f>
        <v>Compunnel Software Group</v>
      </c>
      <c r="B9" s="17">
        <f>'Evaluator 1'!H6</f>
        <v>29.6</v>
      </c>
      <c r="C9" s="17">
        <f>'Evaluator 2'!H6</f>
        <v>34</v>
      </c>
      <c r="D9" s="17">
        <f>'Evaluator 3'!H6</f>
        <v>53</v>
      </c>
      <c r="E9" s="17">
        <f>'Evaluator 4'!H6</f>
        <v>56</v>
      </c>
      <c r="F9" s="17">
        <f>'Evaluator 5'!H6</f>
        <v>20.714285714285712</v>
      </c>
      <c r="G9" s="18">
        <f>'Evaluator 6'!H6</f>
        <v>14</v>
      </c>
      <c r="H9" s="17">
        <f t="shared" si="0"/>
        <v>34.55238095238095</v>
      </c>
      <c r="I9" s="24">
        <f t="shared" si="1"/>
        <v>10</v>
      </c>
      <c r="K9" s="19">
        <f>'Evaluator 6'!D6</f>
        <v>12</v>
      </c>
      <c r="L9" s="17">
        <f t="shared" si="2"/>
        <v>12</v>
      </c>
      <c r="M9" s="24">
        <f t="shared" si="3"/>
        <v>7</v>
      </c>
      <c r="O9" s="20">
        <f t="shared" si="4"/>
        <v>46.55238095238095</v>
      </c>
      <c r="P9" s="24">
        <f t="shared" si="5"/>
        <v>10</v>
      </c>
    </row>
    <row r="10" spans="1:16" x14ac:dyDescent="0.2">
      <c r="A10" s="21" t="str">
        <f>'Evaluator 6'!A7:D7</f>
        <v>Continuant - Commercial</v>
      </c>
      <c r="B10" s="17">
        <f>'Evaluator 1'!H7</f>
        <v>28</v>
      </c>
      <c r="C10" s="17">
        <f>'Evaluator 2'!H7</f>
        <v>28</v>
      </c>
      <c r="D10" s="17">
        <f>'Evaluator 3'!H7</f>
        <v>16</v>
      </c>
      <c r="E10" s="17">
        <f>'Evaluator 4'!H7</f>
        <v>26</v>
      </c>
      <c r="F10" s="17">
        <f>'Evaluator 5'!H7</f>
        <v>14</v>
      </c>
      <c r="G10" s="18">
        <f>'Evaluator 6'!H7</f>
        <v>14</v>
      </c>
      <c r="H10" s="17">
        <f t="shared" si="0"/>
        <v>21</v>
      </c>
      <c r="I10" s="24">
        <f t="shared" si="1"/>
        <v>15</v>
      </c>
      <c r="K10" s="19">
        <f>'Evaluator 6'!D7</f>
        <v>12</v>
      </c>
      <c r="L10" s="17">
        <f t="shared" si="2"/>
        <v>12</v>
      </c>
      <c r="M10" s="24">
        <f t="shared" si="3"/>
        <v>7</v>
      </c>
      <c r="O10" s="20">
        <f t="shared" si="4"/>
        <v>33</v>
      </c>
      <c r="P10" s="24">
        <f t="shared" si="5"/>
        <v>14</v>
      </c>
    </row>
    <row r="11" spans="1:16" x14ac:dyDescent="0.2">
      <c r="A11" s="21" t="str">
        <f>'Evaluator 6'!A8:D8</f>
        <v>Continuant- FedRAMP</v>
      </c>
      <c r="B11" s="17">
        <f>'Evaluator 1'!H8</f>
        <v>28</v>
      </c>
      <c r="C11" s="17">
        <f>'Evaluator 2'!H8</f>
        <v>28</v>
      </c>
      <c r="D11" s="17">
        <f>'Evaluator 3'!H8</f>
        <v>16</v>
      </c>
      <c r="E11" s="17">
        <f>'Evaluator 4'!H8</f>
        <v>26</v>
      </c>
      <c r="F11" s="17">
        <f>'Evaluator 5'!H8</f>
        <v>14</v>
      </c>
      <c r="G11" s="18">
        <f>'Evaluator 6'!H8</f>
        <v>14</v>
      </c>
      <c r="H11" s="17">
        <f t="shared" si="0"/>
        <v>21</v>
      </c>
      <c r="I11" s="24">
        <f t="shared" si="1"/>
        <v>15</v>
      </c>
      <c r="K11" s="19">
        <f>'Evaluator 6'!D8</f>
        <v>12</v>
      </c>
      <c r="L11" s="17">
        <f t="shared" si="2"/>
        <v>12</v>
      </c>
      <c r="M11" s="24">
        <f t="shared" si="3"/>
        <v>7</v>
      </c>
      <c r="O11" s="20">
        <f t="shared" si="4"/>
        <v>33</v>
      </c>
      <c r="P11" s="24">
        <f t="shared" si="5"/>
        <v>14</v>
      </c>
    </row>
    <row r="12" spans="1:16" x14ac:dyDescent="0.2">
      <c r="A12" s="21" t="str">
        <f>'Evaluator 6'!A9:D9</f>
        <v>Deloitte</v>
      </c>
      <c r="B12" s="17">
        <f>'Evaluator 1'!H9</f>
        <v>67</v>
      </c>
      <c r="C12" s="17">
        <f>'Evaluator 2'!H9</f>
        <v>66</v>
      </c>
      <c r="D12" s="17">
        <f>'Evaluator 3'!H9</f>
        <v>53</v>
      </c>
      <c r="E12" s="17">
        <f>'Evaluator 4'!H9</f>
        <v>50</v>
      </c>
      <c r="F12" s="17">
        <f>'Evaluator 5'!H9</f>
        <v>67</v>
      </c>
      <c r="G12" s="18">
        <f>'Evaluator 6'!H9</f>
        <v>28</v>
      </c>
      <c r="H12" s="17">
        <f t="shared" si="0"/>
        <v>55.166666666666664</v>
      </c>
      <c r="I12" s="24">
        <f t="shared" si="1"/>
        <v>3</v>
      </c>
      <c r="K12" s="19">
        <f>'Evaluator 6'!D9</f>
        <v>6</v>
      </c>
      <c r="L12" s="17">
        <f t="shared" si="2"/>
        <v>6</v>
      </c>
      <c r="M12" s="24">
        <f t="shared" si="3"/>
        <v>10</v>
      </c>
      <c r="O12" s="20">
        <f t="shared" si="4"/>
        <v>61.166666666666664</v>
      </c>
      <c r="P12" s="24">
        <f t="shared" si="5"/>
        <v>6</v>
      </c>
    </row>
    <row r="13" spans="1:16" x14ac:dyDescent="0.2">
      <c r="A13" s="21" t="str">
        <f>'Evaluator 6'!A10:D10</f>
        <v>Digeon Taylor</v>
      </c>
      <c r="B13" s="17">
        <f>'Evaluator 1'!H10</f>
        <v>34</v>
      </c>
      <c r="C13" s="17">
        <f>'Evaluator 2'!H10</f>
        <v>18</v>
      </c>
      <c r="D13" s="17">
        <f>'Evaluator 3'!H10</f>
        <v>53</v>
      </c>
      <c r="E13" s="17">
        <f>'Evaluator 4'!H10</f>
        <v>48</v>
      </c>
      <c r="F13" s="17">
        <f>'Evaluator 5'!H10</f>
        <v>65.666666666666671</v>
      </c>
      <c r="G13" s="18">
        <f>'Evaluator 6'!H10</f>
        <v>46</v>
      </c>
      <c r="H13" s="17">
        <f t="shared" si="0"/>
        <v>44.111111111111114</v>
      </c>
      <c r="I13" s="24">
        <f t="shared" si="1"/>
        <v>8</v>
      </c>
      <c r="K13" s="19">
        <f>'Evaluator 6'!D10</f>
        <v>24</v>
      </c>
      <c r="L13" s="17">
        <f t="shared" si="2"/>
        <v>24</v>
      </c>
      <c r="M13" s="24">
        <f t="shared" si="3"/>
        <v>2</v>
      </c>
      <c r="O13" s="20">
        <f t="shared" si="4"/>
        <v>68.111111111111114</v>
      </c>
      <c r="P13" s="24">
        <f t="shared" si="5"/>
        <v>4</v>
      </c>
    </row>
    <row r="14" spans="1:16" x14ac:dyDescent="0.2">
      <c r="A14" s="21" t="str">
        <f>'Evaluator 6'!A11:D11</f>
        <v>Element451</v>
      </c>
      <c r="B14" s="17">
        <f>'Evaluator 1'!H11</f>
        <v>38</v>
      </c>
      <c r="C14" s="17">
        <f>'Evaluator 2'!H11</f>
        <v>52</v>
      </c>
      <c r="D14" s="17">
        <f>'Evaluator 3'!H11</f>
        <v>49</v>
      </c>
      <c r="E14" s="17">
        <f>'Evaluator 4'!H11</f>
        <v>66</v>
      </c>
      <c r="F14" s="17">
        <f>'Evaluator 5'!H11</f>
        <v>60.047619047619044</v>
      </c>
      <c r="G14" s="18">
        <f>'Evaluator 6'!H11</f>
        <v>14</v>
      </c>
      <c r="H14" s="17">
        <f t="shared" si="0"/>
        <v>46.507936507936506</v>
      </c>
      <c r="I14" s="24">
        <f t="shared" si="1"/>
        <v>7</v>
      </c>
      <c r="K14" s="19">
        <f>'Evaluator 6'!D11</f>
        <v>18</v>
      </c>
      <c r="L14" s="17">
        <f t="shared" si="2"/>
        <v>18</v>
      </c>
      <c r="M14" s="24">
        <f t="shared" si="3"/>
        <v>5</v>
      </c>
      <c r="O14" s="20">
        <f>H14+L14</f>
        <v>64.507936507936506</v>
      </c>
      <c r="P14" s="24">
        <f t="shared" si="5"/>
        <v>5</v>
      </c>
    </row>
    <row r="15" spans="1:16" x14ac:dyDescent="0.2">
      <c r="A15" s="21" t="str">
        <f>'Evaluator 6'!A12:D12</f>
        <v>Farz Al</v>
      </c>
      <c r="B15" s="17">
        <f>'Evaluator 1'!H12</f>
        <v>37</v>
      </c>
      <c r="C15" s="17">
        <f>'Evaluator 2'!H12</f>
        <v>34</v>
      </c>
      <c r="D15" s="17">
        <f>'Evaluator 3'!H12</f>
        <v>49</v>
      </c>
      <c r="E15" s="17">
        <f>'Evaluator 4'!H12</f>
        <v>42</v>
      </c>
      <c r="F15" s="17">
        <f>'Evaluator 5'!H12</f>
        <v>30.714285714285715</v>
      </c>
      <c r="G15" s="18">
        <f>'Evaluator 6'!H12</f>
        <v>14</v>
      </c>
      <c r="H15" s="17">
        <f t="shared" si="0"/>
        <v>34.452380952380956</v>
      </c>
      <c r="I15" s="24">
        <f t="shared" si="1"/>
        <v>11</v>
      </c>
      <c r="K15" s="19">
        <f>'Evaluator 6'!D12</f>
        <v>18</v>
      </c>
      <c r="L15" s="17">
        <f t="shared" si="2"/>
        <v>18</v>
      </c>
      <c r="M15" s="24">
        <f t="shared" si="3"/>
        <v>5</v>
      </c>
      <c r="O15" s="20">
        <f t="shared" si="4"/>
        <v>52.452380952380956</v>
      </c>
      <c r="P15" s="24">
        <f t="shared" si="5"/>
        <v>9</v>
      </c>
    </row>
    <row r="16" spans="1:16" x14ac:dyDescent="0.2">
      <c r="A16" s="21" t="str">
        <f>'Evaluator 6'!A13:D13</f>
        <v>Flintavenue</v>
      </c>
      <c r="B16" s="17">
        <f>'Evaluator 1'!H13</f>
        <v>42</v>
      </c>
      <c r="C16" s="17">
        <f>'Evaluator 2'!H13</f>
        <v>42</v>
      </c>
      <c r="D16" s="17">
        <f>'Evaluator 3'!H13</f>
        <v>16</v>
      </c>
      <c r="E16" s="17">
        <f>'Evaluator 4'!H13</f>
        <v>46</v>
      </c>
      <c r="F16" s="17">
        <f>'Evaluator 5'!H13</f>
        <v>32</v>
      </c>
      <c r="G16" s="18">
        <f>'Evaluator 6'!H13</f>
        <v>14</v>
      </c>
      <c r="H16" s="17">
        <f t="shared" si="0"/>
        <v>32</v>
      </c>
      <c r="I16" s="24">
        <f t="shared" si="1"/>
        <v>13</v>
      </c>
      <c r="K16" s="19">
        <f>'Evaluator 6'!D13</f>
        <v>6</v>
      </c>
      <c r="L16" s="17">
        <f t="shared" si="2"/>
        <v>6</v>
      </c>
      <c r="M16" s="24">
        <f t="shared" si="3"/>
        <v>10</v>
      </c>
      <c r="O16" s="20">
        <f t="shared" si="4"/>
        <v>38</v>
      </c>
      <c r="P16" s="24">
        <f t="shared" si="5"/>
        <v>13</v>
      </c>
    </row>
    <row r="17" spans="1:16" s="31" customFormat="1" x14ac:dyDescent="0.2">
      <c r="A17" s="27" t="str">
        <f>'Evaluator 6'!A14:D14</f>
        <v>Ivy.ai</v>
      </c>
      <c r="B17" s="28">
        <f>'Evaluator 1'!H14</f>
        <v>70</v>
      </c>
      <c r="C17" s="28">
        <f>'Evaluator 2'!H14</f>
        <v>64</v>
      </c>
      <c r="D17" s="28">
        <f>'Evaluator 3'!H14</f>
        <v>45</v>
      </c>
      <c r="E17" s="28">
        <f>'Evaluator 4'!H14</f>
        <v>60</v>
      </c>
      <c r="F17" s="28">
        <f>'Evaluator 5'!H14</f>
        <v>64</v>
      </c>
      <c r="G17" s="29">
        <f>'Evaluator 6'!H14</f>
        <v>70</v>
      </c>
      <c r="H17" s="28">
        <f t="shared" si="0"/>
        <v>62.166666666666664</v>
      </c>
      <c r="I17" s="30">
        <f t="shared" si="1"/>
        <v>1</v>
      </c>
      <c r="K17" s="32">
        <f>'Evaluator 6'!D14</f>
        <v>24</v>
      </c>
      <c r="L17" s="28">
        <f t="shared" si="2"/>
        <v>24</v>
      </c>
      <c r="M17" s="30">
        <f t="shared" si="3"/>
        <v>2</v>
      </c>
      <c r="O17" s="33">
        <f t="shared" si="4"/>
        <v>86.166666666666657</v>
      </c>
      <c r="P17" s="30">
        <f t="shared" si="5"/>
        <v>1</v>
      </c>
    </row>
    <row r="18" spans="1:16" x14ac:dyDescent="0.2">
      <c r="A18" s="21" t="str">
        <f>'Evaluator 6'!A15:D15</f>
        <v>MarkovML Inc</v>
      </c>
      <c r="B18" s="17">
        <f>'Evaluator 1'!H15</f>
        <v>54</v>
      </c>
      <c r="C18" s="17">
        <f>'Evaluator 2'!H15</f>
        <v>56</v>
      </c>
      <c r="D18" s="17">
        <f>'Evaluator 3'!H15</f>
        <v>45</v>
      </c>
      <c r="E18" s="17">
        <f>'Evaluator 4'!H15</f>
        <v>62</v>
      </c>
      <c r="F18" s="17">
        <f>'Evaluator 5'!H15</f>
        <v>55.476190476190482</v>
      </c>
      <c r="G18" s="18">
        <f>'Evaluator 6'!H15</f>
        <v>18</v>
      </c>
      <c r="H18" s="17">
        <f t="shared" si="0"/>
        <v>48.412698412698411</v>
      </c>
      <c r="I18" s="24">
        <f t="shared" si="1"/>
        <v>5</v>
      </c>
      <c r="K18" s="19">
        <f>'Evaluator 6'!D15</f>
        <v>6</v>
      </c>
      <c r="L18" s="17">
        <f t="shared" si="2"/>
        <v>6</v>
      </c>
      <c r="M18" s="24">
        <f t="shared" si="3"/>
        <v>10</v>
      </c>
      <c r="O18" s="20">
        <f t="shared" si="4"/>
        <v>54.412698412698411</v>
      </c>
      <c r="P18" s="24">
        <f t="shared" si="5"/>
        <v>7</v>
      </c>
    </row>
    <row r="19" spans="1:16" x14ac:dyDescent="0.2">
      <c r="A19" s="21" t="str">
        <f>'Evaluator 6'!A16:D16</f>
        <v>Ocelot</v>
      </c>
      <c r="B19" s="17">
        <f>'Evaluator 1'!H16</f>
        <v>70</v>
      </c>
      <c r="C19" s="17">
        <f>'Evaluator 2'!H16</f>
        <v>62</v>
      </c>
      <c r="D19" s="17">
        <f>'Evaluator 3'!H16</f>
        <v>53</v>
      </c>
      <c r="E19" s="17">
        <f>'Evaluator 4'!H16</f>
        <v>36</v>
      </c>
      <c r="F19" s="17">
        <f>'Evaluator 5'!H16</f>
        <v>64</v>
      </c>
      <c r="G19" s="18">
        <f>'Evaluator 6'!H16</f>
        <v>67</v>
      </c>
      <c r="H19" s="17">
        <f t="shared" si="0"/>
        <v>58.666666666666664</v>
      </c>
      <c r="I19" s="24">
        <f t="shared" si="1"/>
        <v>2</v>
      </c>
      <c r="K19" s="19">
        <f>'Evaluator 6'!D16</f>
        <v>24</v>
      </c>
      <c r="L19" s="17">
        <f t="shared" si="2"/>
        <v>24</v>
      </c>
      <c r="M19" s="24">
        <f t="shared" si="3"/>
        <v>2</v>
      </c>
      <c r="O19" s="20">
        <f t="shared" si="4"/>
        <v>82.666666666666657</v>
      </c>
      <c r="P19" s="24">
        <f t="shared" si="5"/>
        <v>3</v>
      </c>
    </row>
    <row r="20" spans="1:16" x14ac:dyDescent="0.2">
      <c r="A20" s="21" t="str">
        <f>'Evaluator 6'!A17:D17</f>
        <v>PS2Gsw</v>
      </c>
      <c r="B20" s="17">
        <f>'Evaluator 1'!H17</f>
        <v>66</v>
      </c>
      <c r="C20" s="17">
        <f>'Evaluator 2'!H17</f>
        <v>28</v>
      </c>
      <c r="D20" s="17">
        <f>'Evaluator 3'!H17</f>
        <v>59</v>
      </c>
      <c r="E20" s="17">
        <f>'Evaluator 4'!H17</f>
        <v>56</v>
      </c>
      <c r="F20" s="17">
        <f>'Evaluator 5'!H17</f>
        <v>42.571428571428569</v>
      </c>
      <c r="G20" s="18">
        <f>'Evaluator 6'!H17</f>
        <v>28</v>
      </c>
      <c r="H20" s="17">
        <f t="shared" si="0"/>
        <v>46.595238095238095</v>
      </c>
      <c r="I20" s="24">
        <f t="shared" si="1"/>
        <v>6</v>
      </c>
      <c r="K20" s="19">
        <f>'Evaluator 6'!D17</f>
        <v>6</v>
      </c>
      <c r="L20" s="17">
        <f t="shared" si="2"/>
        <v>6</v>
      </c>
      <c r="M20" s="24">
        <f t="shared" si="3"/>
        <v>10</v>
      </c>
      <c r="O20" s="20">
        <f t="shared" si="4"/>
        <v>52.595238095238095</v>
      </c>
      <c r="P20" s="24">
        <f t="shared" si="5"/>
        <v>8</v>
      </c>
    </row>
    <row r="21" spans="1:16" x14ac:dyDescent="0.2">
      <c r="A21" s="21" t="str">
        <f>'Evaluator 6'!A18:D18</f>
        <v>Surelinc</v>
      </c>
      <c r="B21" s="17">
        <f>'Evaluator 1'!H18</f>
        <v>42</v>
      </c>
      <c r="C21" s="17">
        <f>'Evaluator 2'!H18</f>
        <v>42</v>
      </c>
      <c r="D21" s="17">
        <f>'Evaluator 3'!H18</f>
        <v>53</v>
      </c>
      <c r="E21" s="17">
        <f>'Evaluator 4'!H18</f>
        <v>42</v>
      </c>
      <c r="F21" s="17">
        <f>'Evaluator 5'!H18</f>
        <v>14.666666666666668</v>
      </c>
      <c r="G21" s="18">
        <f>'Evaluator 6'!H18</f>
        <v>28</v>
      </c>
      <c r="H21" s="17">
        <f t="shared" si="0"/>
        <v>36.944444444444443</v>
      </c>
      <c r="I21" s="24">
        <f t="shared" si="1"/>
        <v>9</v>
      </c>
      <c r="K21" s="19">
        <f>'Evaluator 6'!D18</f>
        <v>6</v>
      </c>
      <c r="L21" s="17">
        <f t="shared" si="2"/>
        <v>6</v>
      </c>
      <c r="M21" s="24">
        <f t="shared" si="3"/>
        <v>10</v>
      </c>
      <c r="O21" s="20">
        <f t="shared" si="4"/>
        <v>42.944444444444443</v>
      </c>
      <c r="P21" s="24">
        <f t="shared" si="5"/>
        <v>11</v>
      </c>
    </row>
    <row r="22" spans="1:16" x14ac:dyDescent="0.2">
      <c r="A22" s="21" t="str">
        <f>'Evaluator 6'!A19:D19</f>
        <v>Unifyed</v>
      </c>
      <c r="B22" s="17">
        <f>'Evaluator 1'!H19</f>
        <v>70</v>
      </c>
      <c r="C22" s="17">
        <f>'Evaluator 2'!H19</f>
        <v>46</v>
      </c>
      <c r="D22" s="17">
        <f>'Evaluator 3'!H19</f>
        <v>39</v>
      </c>
      <c r="E22" s="17">
        <f>'Evaluator 4'!H19</f>
        <v>60</v>
      </c>
      <c r="F22" s="17">
        <f>'Evaluator 5'!H19</f>
        <v>53.80952380952381</v>
      </c>
      <c r="G22" s="18">
        <f>'Evaluator 6'!H19</f>
        <v>56</v>
      </c>
      <c r="H22" s="17">
        <f t="shared" si="0"/>
        <v>54.134920634920633</v>
      </c>
      <c r="I22" s="24">
        <f t="shared" si="1"/>
        <v>4</v>
      </c>
      <c r="K22" s="19">
        <f>'Evaluator 6'!D19</f>
        <v>30</v>
      </c>
      <c r="L22" s="17">
        <f t="shared" si="2"/>
        <v>30</v>
      </c>
      <c r="M22" s="24">
        <f t="shared" si="3"/>
        <v>1</v>
      </c>
      <c r="O22" s="20">
        <f t="shared" si="4"/>
        <v>84.134920634920633</v>
      </c>
      <c r="P22" s="24">
        <f t="shared" si="5"/>
        <v>2</v>
      </c>
    </row>
    <row r="32" spans="1:16" x14ac:dyDescent="0.2">
      <c r="A32" s="22" t="s">
        <v>22</v>
      </c>
    </row>
    <row r="33" spans="1:1" x14ac:dyDescent="0.2">
      <c r="A33" s="22"/>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DCD9E-C7A2-4AB6-BB7D-E2A4BD1C1E58}">
  <dimension ref="A1:M61"/>
  <sheetViews>
    <sheetView tabSelected="1" workbookViewId="0">
      <selection activeCell="F8" sqref="F8"/>
    </sheetView>
  </sheetViews>
  <sheetFormatPr defaultRowHeight="12.75" x14ac:dyDescent="0.2"/>
  <cols>
    <col min="1" max="1" width="21.140625" style="36" bestFit="1" customWidth="1"/>
    <col min="2" max="13" width="9.5703125" style="36" customWidth="1"/>
    <col min="14" max="16384" width="9.140625" style="36"/>
  </cols>
  <sheetData>
    <row r="1" spans="1:13" ht="15.75" x14ac:dyDescent="0.25">
      <c r="A1" s="78" t="s">
        <v>40</v>
      </c>
      <c r="B1" s="78"/>
      <c r="C1" s="78"/>
      <c r="D1" s="78"/>
      <c r="E1" s="78"/>
      <c r="F1" s="78"/>
      <c r="G1" s="78"/>
      <c r="H1" s="78"/>
      <c r="I1" s="78"/>
      <c r="J1" s="35"/>
    </row>
    <row r="2" spans="1:13" ht="15.75" x14ac:dyDescent="0.25">
      <c r="A2" s="79" t="s">
        <v>41</v>
      </c>
      <c r="B2" s="79"/>
      <c r="C2" s="79"/>
      <c r="D2" s="79"/>
      <c r="E2" s="79"/>
      <c r="F2" s="79"/>
      <c r="G2" s="79"/>
      <c r="H2" s="79"/>
      <c r="I2" s="79"/>
      <c r="J2" s="37"/>
    </row>
    <row r="3" spans="1:13" x14ac:dyDescent="0.2">
      <c r="A3" s="38" t="s">
        <v>42</v>
      </c>
      <c r="B3" s="80"/>
      <c r="C3" s="80"/>
      <c r="D3" s="80"/>
    </row>
    <row r="4" spans="1:13" ht="15" customHeight="1" x14ac:dyDescent="0.2">
      <c r="A4" s="38" t="s">
        <v>43</v>
      </c>
      <c r="B4" s="81" t="s">
        <v>44</v>
      </c>
      <c r="C4" s="81"/>
      <c r="D4" s="81"/>
      <c r="E4" s="39"/>
    </row>
    <row r="5" spans="1:13" ht="15" x14ac:dyDescent="0.25">
      <c r="A5" s="82" t="s">
        <v>45</v>
      </c>
      <c r="B5" s="82"/>
      <c r="C5" s="40"/>
      <c r="D5" s="40"/>
      <c r="E5" s="40"/>
      <c r="F5" s="40"/>
      <c r="G5" s="40"/>
      <c r="H5" s="41"/>
      <c r="I5" s="41"/>
    </row>
    <row r="6" spans="1:13" ht="13.5" thickBot="1" x14ac:dyDescent="0.25">
      <c r="A6" s="42"/>
      <c r="B6" s="83" t="s">
        <v>46</v>
      </c>
      <c r="C6" s="83"/>
      <c r="D6" s="83"/>
      <c r="E6" s="83"/>
      <c r="F6" s="83"/>
      <c r="G6" s="83"/>
      <c r="H6" s="83"/>
      <c r="I6" s="83"/>
    </row>
    <row r="7" spans="1:13" ht="15" x14ac:dyDescent="0.25">
      <c r="B7" s="43"/>
    </row>
    <row r="8" spans="1:13" ht="15" x14ac:dyDescent="0.25">
      <c r="B8" s="43"/>
    </row>
    <row r="9" spans="1:13" ht="15" x14ac:dyDescent="0.25">
      <c r="B9" s="43"/>
    </row>
    <row r="10" spans="1:13" ht="15" customHeight="1" x14ac:dyDescent="0.2"/>
    <row r="11" spans="1:13" ht="13.5" thickBot="1" x14ac:dyDescent="0.25"/>
    <row r="12" spans="1:13" s="44" customFormat="1" ht="13.5" thickBot="1" x14ac:dyDescent="0.25">
      <c r="B12" s="71" t="s">
        <v>47</v>
      </c>
      <c r="C12" s="72"/>
      <c r="D12" s="73"/>
      <c r="E12" s="71" t="s">
        <v>48</v>
      </c>
      <c r="F12" s="72"/>
      <c r="G12" s="73"/>
      <c r="H12" s="71" t="s">
        <v>49</v>
      </c>
      <c r="I12" s="72"/>
      <c r="J12" s="73"/>
      <c r="K12" s="71" t="s">
        <v>50</v>
      </c>
      <c r="L12" s="72"/>
      <c r="M12" s="73"/>
    </row>
    <row r="13" spans="1:13" s="44" customFormat="1" ht="33" customHeight="1" x14ac:dyDescent="0.2">
      <c r="B13" s="74" t="s">
        <v>57</v>
      </c>
      <c r="C13" s="75"/>
      <c r="D13" s="76"/>
      <c r="E13" s="77" t="s">
        <v>51</v>
      </c>
      <c r="F13" s="75"/>
      <c r="G13" s="76"/>
      <c r="H13" s="77" t="s">
        <v>52</v>
      </c>
      <c r="I13" s="75"/>
      <c r="J13" s="76"/>
      <c r="K13" s="77" t="s">
        <v>53</v>
      </c>
      <c r="L13" s="75"/>
      <c r="M13" s="76"/>
    </row>
    <row r="14" spans="1:13" s="46" customFormat="1" ht="11.25" x14ac:dyDescent="0.2">
      <c r="A14" s="45"/>
      <c r="B14" s="65" t="s">
        <v>54</v>
      </c>
      <c r="C14" s="66"/>
      <c r="D14" s="67"/>
      <c r="E14" s="65" t="s">
        <v>54</v>
      </c>
      <c r="F14" s="66"/>
      <c r="G14" s="67"/>
      <c r="H14" s="65" t="s">
        <v>54</v>
      </c>
      <c r="I14" s="66"/>
      <c r="J14" s="67"/>
      <c r="K14" s="65" t="s">
        <v>54</v>
      </c>
      <c r="L14" s="66"/>
      <c r="M14" s="67"/>
    </row>
    <row r="15" spans="1:13" s="46" customFormat="1" x14ac:dyDescent="0.2">
      <c r="A15" s="47" t="s">
        <v>23</v>
      </c>
      <c r="B15" s="68"/>
      <c r="C15" s="69"/>
      <c r="D15" s="70"/>
      <c r="E15" s="68"/>
      <c r="F15" s="69"/>
      <c r="G15" s="70"/>
      <c r="H15" s="68"/>
      <c r="I15" s="69"/>
      <c r="J15" s="70"/>
      <c r="K15" s="68"/>
      <c r="L15" s="69"/>
      <c r="M15" s="70"/>
    </row>
    <row r="16" spans="1:13" s="46" customFormat="1" x14ac:dyDescent="0.2">
      <c r="A16" s="48" t="s">
        <v>24</v>
      </c>
      <c r="B16" s="62"/>
      <c r="C16" s="63"/>
      <c r="D16" s="64"/>
      <c r="E16" s="62"/>
      <c r="F16" s="63"/>
      <c r="G16" s="64"/>
      <c r="H16" s="62"/>
      <c r="I16" s="63"/>
      <c r="J16" s="64"/>
      <c r="K16" s="62"/>
      <c r="L16" s="63"/>
      <c r="M16" s="64"/>
    </row>
    <row r="17" spans="1:13" s="46" customFormat="1" ht="24" x14ac:dyDescent="0.2">
      <c r="A17" s="48" t="s">
        <v>25</v>
      </c>
      <c r="B17" s="62"/>
      <c r="C17" s="63"/>
      <c r="D17" s="64"/>
      <c r="E17" s="62"/>
      <c r="F17" s="63"/>
      <c r="G17" s="64"/>
      <c r="H17" s="62"/>
      <c r="I17" s="63"/>
      <c r="J17" s="64"/>
      <c r="K17" s="62"/>
      <c r="L17" s="63"/>
      <c r="M17" s="64"/>
    </row>
    <row r="18" spans="1:13" s="46" customFormat="1" x14ac:dyDescent="0.2">
      <c r="A18" s="48" t="s">
        <v>26</v>
      </c>
      <c r="B18" s="62"/>
      <c r="C18" s="63"/>
      <c r="D18" s="64"/>
      <c r="E18" s="62"/>
      <c r="F18" s="63"/>
      <c r="G18" s="64"/>
      <c r="H18" s="62"/>
      <c r="I18" s="63"/>
      <c r="J18" s="64"/>
      <c r="K18" s="62"/>
      <c r="L18" s="63"/>
      <c r="M18" s="64"/>
    </row>
    <row r="19" spans="1:13" s="46" customFormat="1" x14ac:dyDescent="0.2">
      <c r="A19" s="48" t="s">
        <v>27</v>
      </c>
      <c r="B19" s="62"/>
      <c r="C19" s="63"/>
      <c r="D19" s="64"/>
      <c r="E19" s="62"/>
      <c r="F19" s="63"/>
      <c r="G19" s="64"/>
      <c r="H19" s="62"/>
      <c r="I19" s="63"/>
      <c r="J19" s="64"/>
      <c r="K19" s="62"/>
      <c r="L19" s="63"/>
      <c r="M19" s="64"/>
    </row>
    <row r="20" spans="1:13" s="46" customFormat="1" x14ac:dyDescent="0.2">
      <c r="A20" s="48" t="s">
        <v>28</v>
      </c>
      <c r="B20" s="62"/>
      <c r="C20" s="63"/>
      <c r="D20" s="64"/>
      <c r="E20" s="62"/>
      <c r="F20" s="63"/>
      <c r="G20" s="64"/>
      <c r="H20" s="62"/>
      <c r="I20" s="63"/>
      <c r="J20" s="64"/>
      <c r="K20" s="62"/>
      <c r="L20" s="63"/>
      <c r="M20" s="64"/>
    </row>
    <row r="21" spans="1:13" s="46" customFormat="1" x14ac:dyDescent="0.2">
      <c r="A21" s="48" t="s">
        <v>29</v>
      </c>
      <c r="B21" s="62"/>
      <c r="C21" s="63"/>
      <c r="D21" s="64"/>
      <c r="E21" s="62"/>
      <c r="F21" s="63"/>
      <c r="G21" s="64"/>
      <c r="H21" s="62"/>
      <c r="I21" s="63"/>
      <c r="J21" s="64"/>
      <c r="K21" s="62"/>
      <c r="L21" s="63"/>
      <c r="M21" s="64"/>
    </row>
    <row r="22" spans="1:13" s="46" customFormat="1" x14ac:dyDescent="0.2">
      <c r="A22" s="48" t="s">
        <v>30</v>
      </c>
      <c r="B22" s="62"/>
      <c r="C22" s="63"/>
      <c r="D22" s="64"/>
      <c r="E22" s="62"/>
      <c r="F22" s="63"/>
      <c r="G22" s="64"/>
      <c r="H22" s="62"/>
      <c r="I22" s="63"/>
      <c r="J22" s="64"/>
      <c r="K22" s="62"/>
      <c r="L22" s="63"/>
      <c r="M22" s="64"/>
    </row>
    <row r="23" spans="1:13" s="46" customFormat="1" x14ac:dyDescent="0.2">
      <c r="A23" s="48" t="s">
        <v>31</v>
      </c>
      <c r="B23" s="62"/>
      <c r="C23" s="63"/>
      <c r="D23" s="64"/>
      <c r="E23" s="62"/>
      <c r="F23" s="63"/>
      <c r="G23" s="64"/>
      <c r="H23" s="62"/>
      <c r="I23" s="63"/>
      <c r="J23" s="64"/>
      <c r="K23" s="62"/>
      <c r="L23" s="63"/>
      <c r="M23" s="64"/>
    </row>
    <row r="24" spans="1:13" s="46" customFormat="1" x14ac:dyDescent="0.2">
      <c r="A24" s="48" t="s">
        <v>32</v>
      </c>
      <c r="B24" s="62"/>
      <c r="C24" s="63"/>
      <c r="D24" s="64"/>
      <c r="E24" s="62"/>
      <c r="F24" s="63"/>
      <c r="G24" s="64"/>
      <c r="H24" s="62"/>
      <c r="I24" s="63"/>
      <c r="J24" s="64"/>
      <c r="K24" s="62"/>
      <c r="L24" s="63"/>
      <c r="M24" s="64"/>
    </row>
    <row r="25" spans="1:13" s="46" customFormat="1" x14ac:dyDescent="0.2">
      <c r="A25" s="48" t="s">
        <v>33</v>
      </c>
      <c r="B25" s="62"/>
      <c r="C25" s="63"/>
      <c r="D25" s="64"/>
      <c r="E25" s="62"/>
      <c r="F25" s="63"/>
      <c r="G25" s="64"/>
      <c r="H25" s="62"/>
      <c r="I25" s="63"/>
      <c r="J25" s="64"/>
      <c r="K25" s="62"/>
      <c r="L25" s="63"/>
      <c r="M25" s="64"/>
    </row>
    <row r="26" spans="1:13" s="46" customFormat="1" x14ac:dyDescent="0.2">
      <c r="A26" s="48" t="s">
        <v>34</v>
      </c>
      <c r="B26" s="62"/>
      <c r="C26" s="63"/>
      <c r="D26" s="64"/>
      <c r="E26" s="62"/>
      <c r="F26" s="63"/>
      <c r="G26" s="64"/>
      <c r="H26" s="62"/>
      <c r="I26" s="63"/>
      <c r="J26" s="64"/>
      <c r="K26" s="62"/>
      <c r="L26" s="63"/>
      <c r="M26" s="64"/>
    </row>
    <row r="27" spans="1:13" s="46" customFormat="1" x14ac:dyDescent="0.2">
      <c r="A27" s="48" t="s">
        <v>35</v>
      </c>
      <c r="B27" s="62"/>
      <c r="C27" s="63"/>
      <c r="D27" s="64"/>
      <c r="E27" s="62"/>
      <c r="F27" s="63"/>
      <c r="G27" s="64"/>
      <c r="H27" s="62"/>
      <c r="I27" s="63"/>
      <c r="J27" s="64"/>
      <c r="K27" s="62"/>
      <c r="L27" s="63"/>
      <c r="M27" s="64"/>
    </row>
    <row r="28" spans="1:13" s="46" customFormat="1" x14ac:dyDescent="0.2">
      <c r="A28" s="48" t="s">
        <v>36</v>
      </c>
      <c r="B28" s="62"/>
      <c r="C28" s="63"/>
      <c r="D28" s="64"/>
      <c r="E28" s="62"/>
      <c r="F28" s="63"/>
      <c r="G28" s="64"/>
      <c r="H28" s="62"/>
      <c r="I28" s="63"/>
      <c r="J28" s="64"/>
      <c r="K28" s="62"/>
      <c r="L28" s="63"/>
      <c r="M28" s="64"/>
    </row>
    <row r="29" spans="1:13" s="46" customFormat="1" ht="15" customHeight="1" x14ac:dyDescent="0.2">
      <c r="A29" s="48" t="s">
        <v>37</v>
      </c>
      <c r="B29" s="62"/>
      <c r="C29" s="63"/>
      <c r="D29" s="64"/>
      <c r="E29" s="62"/>
      <c r="F29" s="63"/>
      <c r="G29" s="64"/>
      <c r="H29" s="62"/>
      <c r="I29" s="63"/>
      <c r="J29" s="64"/>
      <c r="K29" s="62"/>
      <c r="L29" s="63"/>
      <c r="M29" s="64"/>
    </row>
    <row r="30" spans="1:13" s="46" customFormat="1" x14ac:dyDescent="0.2">
      <c r="A30" s="48" t="s">
        <v>38</v>
      </c>
      <c r="B30" s="62"/>
      <c r="C30" s="63"/>
      <c r="D30" s="64"/>
      <c r="E30" s="62"/>
      <c r="F30" s="63"/>
      <c r="G30" s="64"/>
      <c r="H30" s="62"/>
      <c r="I30" s="63"/>
      <c r="J30" s="64"/>
      <c r="K30" s="62"/>
      <c r="L30" s="63"/>
      <c r="M30" s="64"/>
    </row>
    <row r="31" spans="1:13" s="50" customFormat="1" ht="7.5" customHeight="1" x14ac:dyDescent="0.2">
      <c r="A31" s="49"/>
      <c r="B31" s="49"/>
      <c r="C31" s="49"/>
      <c r="D31" s="49"/>
      <c r="E31" s="49"/>
      <c r="F31" s="49"/>
      <c r="G31" s="49"/>
      <c r="H31" s="49"/>
      <c r="I31" s="49"/>
      <c r="J31" s="49"/>
      <c r="K31" s="49"/>
      <c r="L31" s="49"/>
      <c r="M31" s="49"/>
    </row>
    <row r="32" spans="1:13" s="51" customFormat="1" ht="6.75" customHeight="1" x14ac:dyDescent="0.2"/>
    <row r="34" spans="1:13" x14ac:dyDescent="0.2">
      <c r="A34" s="52"/>
      <c r="G34" s="53"/>
      <c r="H34" s="53"/>
    </row>
    <row r="35" spans="1:13" x14ac:dyDescent="0.2">
      <c r="A35" s="54" t="s">
        <v>55</v>
      </c>
      <c r="G35" s="53"/>
      <c r="H35" s="53"/>
      <c r="I35" s="53"/>
      <c r="J35" s="53"/>
    </row>
    <row r="36" spans="1:13" x14ac:dyDescent="0.2">
      <c r="A36" s="55"/>
      <c r="B36" s="55"/>
      <c r="C36" s="55"/>
      <c r="G36" s="53"/>
      <c r="H36" s="53"/>
      <c r="I36" s="53"/>
      <c r="J36" s="53"/>
    </row>
    <row r="37" spans="1:13" x14ac:dyDescent="0.2">
      <c r="A37" s="55"/>
      <c r="B37" s="55"/>
      <c r="C37" s="55"/>
      <c r="G37" s="53"/>
      <c r="H37" s="53"/>
      <c r="I37" s="53"/>
      <c r="J37" s="53"/>
    </row>
    <row r="38" spans="1:13" x14ac:dyDescent="0.2">
      <c r="A38" s="55"/>
      <c r="B38" s="55"/>
      <c r="C38" s="55"/>
      <c r="G38" s="53"/>
      <c r="H38" s="53"/>
      <c r="I38" s="53"/>
      <c r="J38" s="53"/>
    </row>
    <row r="39" spans="1:13" x14ac:dyDescent="0.2">
      <c r="A39" s="55"/>
      <c r="B39" s="55"/>
      <c r="C39" s="55"/>
      <c r="G39" s="53"/>
      <c r="H39" s="53"/>
      <c r="I39" s="53"/>
      <c r="J39" s="53"/>
    </row>
    <row r="40" spans="1:13" x14ac:dyDescent="0.2">
      <c r="A40" s="55"/>
      <c r="B40" s="55"/>
      <c r="C40" s="55"/>
      <c r="G40" s="53"/>
      <c r="H40" s="53"/>
      <c r="I40" s="53"/>
      <c r="J40" s="53"/>
    </row>
    <row r="41" spans="1:13" x14ac:dyDescent="0.2">
      <c r="A41" s="55"/>
      <c r="B41" s="55"/>
      <c r="C41" s="55"/>
      <c r="G41" s="53"/>
      <c r="H41" s="53"/>
      <c r="I41" s="53"/>
      <c r="J41" s="53"/>
    </row>
    <row r="42" spans="1:13" x14ac:dyDescent="0.2">
      <c r="A42" s="55"/>
      <c r="B42" s="55"/>
      <c r="C42" s="55"/>
      <c r="G42" s="53"/>
      <c r="H42" s="53"/>
      <c r="I42" s="53"/>
      <c r="J42" s="53"/>
    </row>
    <row r="43" spans="1:13" x14ac:dyDescent="0.2">
      <c r="C43" s="55"/>
      <c r="D43" s="56"/>
      <c r="E43" s="56"/>
      <c r="I43" s="53"/>
      <c r="J43" s="53"/>
      <c r="K43" s="53"/>
      <c r="L43" s="53"/>
    </row>
    <row r="44" spans="1:13" x14ac:dyDescent="0.2">
      <c r="C44" s="55"/>
      <c r="D44" s="56"/>
      <c r="E44" s="56"/>
      <c r="I44" s="53"/>
      <c r="J44" s="53"/>
      <c r="K44" s="53"/>
      <c r="L44" s="53"/>
      <c r="M44" s="53"/>
    </row>
    <row r="45" spans="1:13" x14ac:dyDescent="0.2">
      <c r="L45" s="53"/>
      <c r="M45" s="53"/>
    </row>
    <row r="46" spans="1:13" x14ac:dyDescent="0.2">
      <c r="L46" s="53"/>
      <c r="M46" s="53"/>
    </row>
    <row r="47" spans="1:13" x14ac:dyDescent="0.2">
      <c r="L47" s="53"/>
      <c r="M47" s="53"/>
    </row>
    <row r="48" spans="1:13" x14ac:dyDescent="0.2">
      <c r="L48" s="53"/>
      <c r="M48" s="53"/>
    </row>
    <row r="61" spans="1:1" x14ac:dyDescent="0.2">
      <c r="A61" s="57" t="s">
        <v>56</v>
      </c>
    </row>
  </sheetData>
  <mergeCells count="82">
    <mergeCell ref="B6:I6"/>
    <mergeCell ref="A1:I1"/>
    <mergeCell ref="A2:I2"/>
    <mergeCell ref="B3:D3"/>
    <mergeCell ref="B4:D4"/>
    <mergeCell ref="A5:B5"/>
    <mergeCell ref="B12:D12"/>
    <mergeCell ref="E12:G12"/>
    <mergeCell ref="H12:J12"/>
    <mergeCell ref="K12:M12"/>
    <mergeCell ref="B13:D13"/>
    <mergeCell ref="E13:G13"/>
    <mergeCell ref="H13:J13"/>
    <mergeCell ref="K13:M13"/>
    <mergeCell ref="B14:D14"/>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B18:D18"/>
    <mergeCell ref="E18:G18"/>
    <mergeCell ref="H18:J18"/>
    <mergeCell ref="K18:M18"/>
    <mergeCell ref="B19:D19"/>
    <mergeCell ref="E19:G19"/>
    <mergeCell ref="H19:J19"/>
    <mergeCell ref="K19:M19"/>
    <mergeCell ref="B20:D20"/>
    <mergeCell ref="E20:G20"/>
    <mergeCell ref="H20:J20"/>
    <mergeCell ref="K20:M20"/>
    <mergeCell ref="B21:D21"/>
    <mergeCell ref="E21:G21"/>
    <mergeCell ref="H21:J21"/>
    <mergeCell ref="K21:M21"/>
    <mergeCell ref="B22:D22"/>
    <mergeCell ref="E22:G22"/>
    <mergeCell ref="H22:J22"/>
    <mergeCell ref="K22:M22"/>
    <mergeCell ref="B23:D23"/>
    <mergeCell ref="E23:G23"/>
    <mergeCell ref="H23:J23"/>
    <mergeCell ref="K23:M23"/>
    <mergeCell ref="B24:D24"/>
    <mergeCell ref="E24:G24"/>
    <mergeCell ref="H24:J24"/>
    <mergeCell ref="K24:M24"/>
    <mergeCell ref="B25:D25"/>
    <mergeCell ref="E25:G25"/>
    <mergeCell ref="H25:J25"/>
    <mergeCell ref="K25:M25"/>
    <mergeCell ref="B26:D26"/>
    <mergeCell ref="E26:G26"/>
    <mergeCell ref="H26:J26"/>
    <mergeCell ref="K26:M26"/>
    <mergeCell ref="B27:D27"/>
    <mergeCell ref="E27:G27"/>
    <mergeCell ref="H27:J27"/>
    <mergeCell ref="K27:M27"/>
    <mergeCell ref="B30:D30"/>
    <mergeCell ref="E30:G30"/>
    <mergeCell ref="H30:J30"/>
    <mergeCell ref="K30:M30"/>
    <mergeCell ref="B28:D28"/>
    <mergeCell ref="E28:G28"/>
    <mergeCell ref="H28:J28"/>
    <mergeCell ref="K28:M28"/>
    <mergeCell ref="B29:D29"/>
    <mergeCell ref="E29:G29"/>
    <mergeCell ref="H29:J29"/>
    <mergeCell ref="K29:M2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2024-08-20T18:58:35Z</dcterms:modified>
</cp:coreProperties>
</file>