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3\Formal Solicitation\RFP783-23030 Microsoft Software and Services - Selene Cisneros\Evaluations\"/>
    </mc:Choice>
  </mc:AlternateContent>
  <xr:revisionPtr revIDLastSave="0" documentId="8_{A21DD3F7-53F2-4F68-B512-041BF10F282D}" xr6:coauthVersionLast="47" xr6:coauthVersionMax="47" xr10:uidLastSave="{00000000-0000-0000-0000-000000000000}"/>
  <bookViews>
    <workbookView xWindow="-120" yWindow="-120" windowWidth="33840" windowHeight="18540" activeTab="7" xr2:uid="{00000000-000D-0000-FFFF-FFFF00000000}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1" r:id="rId5"/>
    <sheet name="Evaluator 6" sheetId="4" r:id="rId6"/>
    <sheet name="Summary" sheetId="1" r:id="rId7"/>
    <sheet name="Evaluation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I8" i="1"/>
  <c r="H8" i="1"/>
  <c r="J6" i="9"/>
  <c r="E9" i="1" s="1"/>
  <c r="J5" i="9"/>
  <c r="J4" i="9"/>
  <c r="J6" i="5"/>
  <c r="D9" i="1" s="1"/>
  <c r="J5" i="5"/>
  <c r="D8" i="1" s="1"/>
  <c r="J4" i="5"/>
  <c r="D7" i="1" s="1"/>
  <c r="J6" i="3"/>
  <c r="C9" i="1" s="1"/>
  <c r="J5" i="3"/>
  <c r="C8" i="1" s="1"/>
  <c r="J4" i="3"/>
  <c r="C7" i="1" s="1"/>
  <c r="J6" i="2"/>
  <c r="J5" i="2"/>
  <c r="J4" i="2"/>
  <c r="J4" i="4"/>
  <c r="G7" i="1" s="1"/>
  <c r="J5" i="4"/>
  <c r="G8" i="1" s="1"/>
  <c r="J6" i="4"/>
  <c r="G9" i="1" s="1"/>
  <c r="K7" i="1"/>
  <c r="L7" i="1" s="1"/>
  <c r="K9" i="1"/>
  <c r="L9" i="1" s="1"/>
  <c r="K8" i="1"/>
  <c r="L8" i="1" s="1"/>
  <c r="K6" i="1"/>
  <c r="J6" i="11"/>
  <c r="F9" i="1" s="1"/>
  <c r="J5" i="11"/>
  <c r="F8" i="1" s="1"/>
  <c r="J4" i="11"/>
  <c r="F7" i="1" s="1"/>
  <c r="E8" i="1"/>
  <c r="E7" i="1"/>
  <c r="M9" i="1" l="1"/>
  <c r="M7" i="1"/>
  <c r="B8" i="1"/>
  <c r="B9" i="1"/>
  <c r="B7" i="1"/>
  <c r="A8" i="1" l="1"/>
  <c r="A9" i="1"/>
  <c r="A7" i="1"/>
  <c r="H7" i="1" l="1"/>
  <c r="O7" i="1" s="1"/>
  <c r="H9" i="1"/>
  <c r="O9" i="1" s="1"/>
  <c r="O8" i="1"/>
  <c r="P8" i="1" l="1"/>
  <c r="P9" i="1"/>
  <c r="P7" i="1"/>
  <c r="I9" i="1"/>
  <c r="I7" i="1"/>
</calcChain>
</file>

<file path=xl/sharedStrings.xml><?xml version="1.0" encoding="utf-8"?>
<sst xmlns="http://schemas.openxmlformats.org/spreadsheetml/2006/main" count="114" uniqueCount="51">
  <si>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</si>
  <si>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</si>
  <si>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</si>
  <si>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</si>
  <si>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</si>
  <si>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</si>
  <si>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</si>
  <si>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</si>
  <si>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Criteria 1</t>
  </si>
  <si>
    <t>Criteria 2</t>
  </si>
  <si>
    <t>Criteria 3</t>
  </si>
  <si>
    <t>Criteria 4</t>
  </si>
  <si>
    <t>Criteria 5</t>
  </si>
  <si>
    <t>Criteria 6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</si>
  <si>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</si>
  <si>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</si>
  <si>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</si>
  <si>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</si>
  <si>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</si>
  <si>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</si>
  <si>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</si>
  <si>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</si>
  <si>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</si>
  <si>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</si>
  <si>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</si>
  <si>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Crayon</t>
  </si>
  <si>
    <t>Hied</t>
  </si>
  <si>
    <t>Software One</t>
  </si>
  <si>
    <t>RFP783-23030 Microsoft Software and Services</t>
  </si>
  <si>
    <t>University of Houston Evaluation Matrix $1 Million+</t>
  </si>
  <si>
    <t>RFP783-23030 Microsoft Software &amp; Services</t>
  </si>
  <si>
    <t>Name</t>
  </si>
  <si>
    <t>Evaluation Due Date</t>
  </si>
  <si>
    <t>Friday, December 8th, 2023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</si>
  <si>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</si>
  <si>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</si>
  <si>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</si>
  <si>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</si>
  <si>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</si>
  <si>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</si>
  <si>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</si>
  <si>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 Criteria 6</t>
  </si>
  <si>
    <t>Reputation of the vendor and of the vendor’s goods or services</t>
  </si>
  <si>
    <t>The vendor’s past performance with Higher Education</t>
  </si>
  <si>
    <t>Stability and success of the vendor’s business including but not limited to: Demonstrated capability and financial resources to perform the work in the time projected</t>
  </si>
  <si>
    <t>Knowledge/experience with Microsoft Volume Licensing Agreement (EES) and timeliness of delivery</t>
  </si>
  <si>
    <t xml:space="preserve">Quality and responsiveness of the quotation </t>
  </si>
  <si>
    <t>Points (1-5)</t>
  </si>
  <si>
    <t xml:space="preserve">Committee Members: </t>
  </si>
  <si>
    <t>Updated: 10/19</t>
  </si>
  <si>
    <t>Cost: Price of Products **ONLY THE PROJECT MANAGER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</si>
</sst>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78">
    <xf numFmtId="0" fontId="0" fillId="0" borderId="0" xfId="0"/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left"/>
    </xf>
    <xf numFmtId="0" fontId="34" fillId="0" borderId="10" xfId="47" applyFont="1" applyBorder="1" applyAlignment="1">
      <alignment horizontal="right"/>
    </xf>
    <xf numFmtId="0" fontId="35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6" fillId="0" borderId="0" xfId="0" applyFont="1"/>
    <xf numFmtId="0" fontId="37" fillId="0" borderId="0" xfId="0" applyFont="1" applyAlignment="1">
      <alignment horizontal="left"/>
    </xf>
    <xf numFmtId="0" fontId="37" fillId="25" borderId="0" xfId="0" applyFont="1" applyFill="1"/>
    <xf numFmtId="0" fontId="38" fillId="25" borderId="0" xfId="0" applyFont="1" applyFill="1"/>
    <xf numFmtId="0" fontId="11" fillId="25" borderId="0" xfId="0" applyFont="1" applyFill="1"/>
    <xf numFmtId="0" fontId="12" fillId="25" borderId="0" xfId="0" applyFont="1" applyFill="1"/>
    <xf numFmtId="0" fontId="11" fillId="25" borderId="0" xfId="0" applyFont="1" applyFill="1" applyAlignment="1">
      <alignment horizontal="left" vertical="center"/>
    </xf>
    <xf numFmtId="0" fontId="11" fillId="25" borderId="0" xfId="0" applyFont="1" applyFill="1" applyAlignment="1">
      <alignment horizontal="right" textRotation="90" wrapText="1"/>
    </xf>
    <xf numFmtId="0" fontId="32" fillId="25" borderId="0" xfId="0" applyFont="1" applyFill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33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4" fontId="33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0" fontId="12" fillId="25" borderId="12" xfId="0" applyFont="1" applyFill="1" applyBorder="1" applyAlignment="1">
      <alignment horizontal="right"/>
    </xf>
    <xf numFmtId="4" fontId="12" fillId="25" borderId="12" xfId="0" applyNumberFormat="1" applyFont="1" applyFill="1" applyBorder="1"/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39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13" fillId="0" borderId="0" xfId="98"/>
    <xf numFmtId="0" fontId="35" fillId="0" borderId="10" xfId="47" applyFont="1" applyBorder="1" applyAlignment="1">
      <alignment horizontal="left"/>
    </xf>
    <xf numFmtId="0" fontId="40" fillId="0" borderId="0" xfId="98" applyFont="1" applyAlignment="1">
      <alignment horizontal="left"/>
    </xf>
    <xf numFmtId="0" fontId="37" fillId="25" borderId="0" xfId="0" applyFont="1" applyFill="1" applyAlignment="1">
      <alignment horizontal="right"/>
    </xf>
    <xf numFmtId="0" fontId="37" fillId="25" borderId="0" xfId="0" applyFont="1" applyFill="1" applyAlignment="1">
      <alignment horizontal="left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wrapText="1"/>
    </xf>
    <xf numFmtId="0" fontId="13" fillId="25" borderId="0" xfId="98" applyFill="1"/>
    <xf numFmtId="0" fontId="11" fillId="0" borderId="0" xfId="98" applyFont="1" applyAlignment="1">
      <alignment horizontal="left"/>
    </xf>
    <xf numFmtId="0" fontId="12" fillId="25" borderId="0" xfId="98" applyFont="1" applyFill="1"/>
    <xf numFmtId="0" fontId="45" fillId="25" borderId="0" xfId="0" applyFont="1" applyFill="1" applyAlignment="1">
      <alignment horizontal="left"/>
    </xf>
    <xf numFmtId="0" fontId="13" fillId="26" borderId="0" xfId="0" applyFont="1" applyFill="1" applyAlignment="1">
      <alignment horizontal="center"/>
    </xf>
    <xf numFmtId="164" fontId="42" fillId="0" borderId="0" xfId="0" applyNumberFormat="1" applyFont="1" applyAlignment="1">
      <alignment horizontal="center"/>
    </xf>
    <xf numFmtId="0" fontId="42" fillId="25" borderId="0" xfId="0" applyFont="1" applyFill="1"/>
    <xf numFmtId="0" fontId="46" fillId="25" borderId="0" xfId="102" applyFont="1" applyFill="1"/>
    <xf numFmtId="0" fontId="45" fillId="25" borderId="0" xfId="0" applyFont="1" applyFill="1"/>
    <xf numFmtId="0" fontId="40" fillId="25" borderId="0" xfId="98" applyFont="1" applyFill="1"/>
    <xf numFmtId="0" fontId="44" fillId="25" borderId="0" xfId="102" applyFill="1"/>
    <xf numFmtId="0" fontId="13" fillId="25" borderId="0" xfId="98" applyFill="1" applyAlignment="1">
      <alignment horizontal="center"/>
    </xf>
    <xf numFmtId="0" fontId="40" fillId="27" borderId="16" xfId="98" applyFont="1" applyFill="1" applyBorder="1" applyAlignment="1">
      <alignment horizontal="left"/>
    </xf>
    <xf numFmtId="0" fontId="40" fillId="27" borderId="17" xfId="98" applyFont="1" applyFill="1" applyBorder="1" applyAlignment="1">
      <alignment horizontal="left"/>
    </xf>
    <xf numFmtId="0" fontId="40" fillId="27" borderId="18" xfId="98" applyFont="1" applyFill="1" applyBorder="1" applyAlignment="1">
      <alignment horizontal="left"/>
    </xf>
    <xf numFmtId="0" fontId="47" fillId="25" borderId="16" xfId="98" applyFont="1" applyFill="1" applyBorder="1" applyAlignment="1">
      <alignment horizontal="left" vertical="top" wrapText="1"/>
    </xf>
    <xf numFmtId="0" fontId="39" fillId="25" borderId="17" xfId="98" applyFont="1" applyFill="1" applyBorder="1" applyAlignment="1">
      <alignment horizontal="left" vertical="top" wrapText="1"/>
    </xf>
    <xf numFmtId="0" fontId="39" fillId="25" borderId="18" xfId="98" applyFont="1" applyFill="1" applyBorder="1" applyAlignment="1">
      <alignment horizontal="left" vertical="top" wrapText="1"/>
    </xf>
    <xf numFmtId="0" fontId="39" fillId="25" borderId="16" xfId="98" applyFont="1" applyFill="1" applyBorder="1" applyAlignment="1">
      <alignment horizontal="left" vertical="top" wrapText="1"/>
    </xf>
    <xf numFmtId="0" fontId="48" fillId="25" borderId="0" xfId="98" applyFont="1" applyFill="1" applyAlignment="1">
      <alignment wrapText="1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4" borderId="21" xfId="98" applyFont="1" applyFill="1" applyBorder="1" applyAlignment="1">
      <alignment horizontal="center" wrapText="1"/>
    </xf>
    <xf numFmtId="0" fontId="48" fillId="25" borderId="0" xfId="98" applyFont="1" applyFill="1" applyAlignment="1">
      <alignment horizontal="center" wrapText="1"/>
    </xf>
    <xf numFmtId="0" fontId="49" fillId="25" borderId="11" xfId="98" applyFont="1" applyFill="1" applyBorder="1" applyAlignment="1">
      <alignment wrapText="1"/>
    </xf>
    <xf numFmtId="0" fontId="13" fillId="26" borderId="13" xfId="98" applyFill="1" applyBorder="1" applyAlignment="1">
      <alignment horizontal="center"/>
    </xf>
    <xf numFmtId="0" fontId="13" fillId="26" borderId="11" xfId="98" applyFill="1" applyBorder="1" applyAlignment="1">
      <alignment horizontal="center"/>
    </xf>
    <xf numFmtId="0" fontId="13" fillId="26" borderId="22" xfId="98" applyFill="1" applyBorder="1" applyAlignment="1">
      <alignment horizontal="center"/>
    </xf>
    <xf numFmtId="0" fontId="49" fillId="25" borderId="12" xfId="98" applyFont="1" applyFill="1" applyBorder="1" applyAlignment="1">
      <alignment wrapText="1"/>
    </xf>
    <xf numFmtId="0" fontId="13" fillId="26" borderId="15" xfId="98" applyFill="1" applyBorder="1" applyAlignment="1">
      <alignment horizontal="center"/>
    </xf>
    <xf numFmtId="0" fontId="13" fillId="26" borderId="12" xfId="98" applyFill="1" applyBorder="1" applyAlignment="1">
      <alignment horizontal="center"/>
    </xf>
    <xf numFmtId="0" fontId="13" fillId="26" borderId="23" xfId="98" applyFill="1" applyBorder="1" applyAlignment="1">
      <alignment horizontal="center"/>
    </xf>
    <xf numFmtId="0" fontId="13" fillId="28" borderId="0" xfId="98" applyFill="1"/>
    <xf numFmtId="0" fontId="13" fillId="28" borderId="24" xfId="98" applyFill="1" applyBorder="1"/>
    <xf numFmtId="0" fontId="13" fillId="25" borderId="10" xfId="98" applyFill="1" applyBorder="1"/>
    <xf numFmtId="0" fontId="50" fillId="25" borderId="0" xfId="98" applyFont="1" applyFill="1"/>
    <xf numFmtId="0" fontId="13" fillId="25" borderId="0" xfId="98" applyFill="1" applyAlignment="1">
      <alignment wrapText="1"/>
    </xf>
    <xf numFmtId="0" fontId="51" fillId="0" borderId="0" xfId="0" applyFont="1" applyAlignment="1">
      <alignment horizontal="left"/>
    </xf>
    <xf numFmtId="0" fontId="49" fillId="25" borderId="0" xfId="98" applyFont="1" applyFill="1"/>
    <xf numFmtId="0" fontId="39" fillId="25" borderId="0" xfId="98" applyFont="1" applyFill="1"/>
  </cellXfs>
  <cellStyles count="103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Hyperlink" xfId="102" builtinId="8"/>
    <cellStyle name="Input 2" xfId="81" xr:uid="{00000000-0005-0000-0000-000043000000}"/>
    <cellStyle name="Input 3" xfId="39" xr:uid="{00000000-0005-0000-0000-000044000000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2" xfId="2" xr:uid="{00000000-0005-0000-0000-00004A000000}"/>
    <cellStyle name="Normal 3" xfId="3" xr:uid="{00000000-0005-0000-0000-00004B000000}"/>
    <cellStyle name="Normal 3 2" xfId="88" xr:uid="{00000000-0005-0000-0000-00004C000000}"/>
    <cellStyle name="Normal 4" xfId="4" xr:uid="{00000000-0005-0000-0000-00004D000000}"/>
    <cellStyle name="Normal 4 10" xfId="100" xr:uid="{485A31E6-DA88-49EE-B35A-1A40E3210264}"/>
    <cellStyle name="Normal 4 2" xfId="47" xr:uid="{00000000-0005-0000-0000-00004E000000}"/>
    <cellStyle name="Normal 4 3" xfId="90" xr:uid="{00000000-0005-0000-0000-00004F000000}"/>
    <cellStyle name="Normal 4 4" xfId="91" xr:uid="{00000000-0005-0000-0000-000050000000}"/>
    <cellStyle name="Normal 4 5" xfId="92" xr:uid="{00000000-0005-0000-0000-000051000000}"/>
    <cellStyle name="Normal 4 6" xfId="93" xr:uid="{00000000-0005-0000-0000-000052000000}"/>
    <cellStyle name="Normal 4 7" xfId="94" xr:uid="{00000000-0005-0000-0000-000053000000}"/>
    <cellStyle name="Normal 4 8" xfId="95" xr:uid="{00000000-0005-0000-0000-000054000000}"/>
    <cellStyle name="Normal 4 9" xfId="96" xr:uid="{00000000-0005-0000-0000-000055000000}"/>
    <cellStyle name="Normal 5" xfId="98" xr:uid="{42C41216-4320-4EA0-A21A-7B52DAF12A7D}"/>
    <cellStyle name="Normal 6" xfId="97" xr:uid="{8B7F8452-BAED-47B0-8419-FC541722C207}"/>
    <cellStyle name="Note 2" xfId="5" xr:uid="{00000000-0005-0000-0000-000056000000}"/>
    <cellStyle name="Note 3" xfId="89" xr:uid="{00000000-0005-0000-0000-000057000000}"/>
    <cellStyle name="Note 4" xfId="42" xr:uid="{00000000-0005-0000-0000-000058000000}"/>
    <cellStyle name="Note 4 2" xfId="99" xr:uid="{53F62069-F4F8-47B5-83C1-1D4D7C0E7BD3}"/>
    <cellStyle name="Output 2" xfId="84" xr:uid="{00000000-0005-0000-0000-000059000000}"/>
    <cellStyle name="Output 3" xfId="43" xr:uid="{00000000-0005-0000-0000-00005A000000}"/>
    <cellStyle name="Percent 2" xfId="101" xr:uid="{1F245514-CFAE-46BE-8188-E8B626A1D7C3}"/>
    <cellStyle name="Title 2" xfId="85" xr:uid="{00000000-0005-0000-0000-00005B000000}"/>
    <cellStyle name="Title 3" xfId="44" xr:uid="{00000000-0005-0000-0000-00005C000000}"/>
    <cellStyle name="Total 2" xfId="86" xr:uid="{00000000-0005-0000-0000-00005D000000}"/>
    <cellStyle name="Total 3" xfId="45" xr:uid="{00000000-0005-0000-0000-00005E000000}"/>
    <cellStyle name="Warning Text 2" xfId="87" xr:uid="{00000000-0005-0000-0000-00005F000000}"/>
    <cellStyle name="Warning Text 3" xfId="46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D9C9A3-23EB-4DE0-BC55-F6A837C1BC39}"/>
            </a:ext>
          </a:extLst>
        </xdr:cNvPr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7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D446849-E734-47CD-B397-803E488973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892CDE2-2C88-4154-96E5-98B24C4232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workbookViewId="0">
      <selection activeCell="G19" sqref="G19"/>
    </sheetView>
  </sheetViews>
  <sheetFormatPr defaultRowHeight="12.75" x14ac:dyDescent="0.2"/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1" ht="15.75" x14ac:dyDescent="0.25">
      <c r="A2" s="1"/>
    </row>
    <row r="3" spans="1:11" x14ac:dyDescent="0.2">
      <c r="A3" s="32"/>
      <c r="B3" s="32"/>
      <c r="C3" s="32"/>
      <c r="D3" s="4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  <c r="K3" s="2"/>
    </row>
    <row r="4" spans="1:11" x14ac:dyDescent="0.2">
      <c r="A4" s="33" t="s">
        <v>25</v>
      </c>
      <c r="B4" s="33"/>
      <c r="C4" s="33"/>
      <c r="D4" s="31">
        <v>0</v>
      </c>
      <c r="E4" s="31">
        <v>4.8</v>
      </c>
      <c r="F4" s="31">
        <v>12</v>
      </c>
      <c r="G4" s="31">
        <v>12</v>
      </c>
      <c r="H4" s="31">
        <v>6.4</v>
      </c>
      <c r="I4" s="31">
        <v>4.8</v>
      </c>
      <c r="J4" s="7">
        <f>SUM(D4:I4)</f>
        <v>40</v>
      </c>
    </row>
    <row r="5" spans="1:11" x14ac:dyDescent="0.2">
      <c r="A5" s="33" t="s">
        <v>26</v>
      </c>
      <c r="B5" s="33"/>
      <c r="C5" s="33"/>
      <c r="D5" s="31">
        <v>0</v>
      </c>
      <c r="E5" s="31">
        <v>6</v>
      </c>
      <c r="F5" s="31">
        <v>15</v>
      </c>
      <c r="G5" s="31">
        <v>12</v>
      </c>
      <c r="H5" s="31">
        <v>6.4</v>
      </c>
      <c r="I5" s="31">
        <v>6</v>
      </c>
      <c r="J5" s="7">
        <f t="shared" ref="J5:J6" si="0">SUM(D5:I5)</f>
        <v>45.4</v>
      </c>
    </row>
    <row r="6" spans="1:11" x14ac:dyDescent="0.2">
      <c r="A6" s="33" t="s">
        <v>27</v>
      </c>
      <c r="B6" s="33"/>
      <c r="C6" s="33"/>
      <c r="D6" s="31">
        <v>0</v>
      </c>
      <c r="E6" s="31">
        <v>4.8</v>
      </c>
      <c r="F6" s="31">
        <v>12</v>
      </c>
      <c r="G6" s="31">
        <v>12</v>
      </c>
      <c r="H6" s="31">
        <v>6.4</v>
      </c>
      <c r="I6" s="31">
        <v>6</v>
      </c>
      <c r="J6" s="7">
        <f t="shared" si="0"/>
        <v>41.2</v>
      </c>
    </row>
  </sheetData>
  <mergeCells count="4">
    <mergeCell ref="A3:C3"/>
    <mergeCell ref="A6:C6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"/>
  <sheetViews>
    <sheetView workbookViewId="0">
      <selection activeCell="K18" sqref="K18"/>
    </sheetView>
  </sheetViews>
  <sheetFormatPr defaultRowHeight="12.75" x14ac:dyDescent="0.2"/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1" ht="15.75" x14ac:dyDescent="0.25">
      <c r="A2" s="1"/>
    </row>
    <row r="3" spans="1:11" x14ac:dyDescent="0.2">
      <c r="A3" s="32"/>
      <c r="B3" s="32"/>
      <c r="C3" s="32"/>
      <c r="D3" s="4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  <c r="K3" s="2"/>
    </row>
    <row r="4" spans="1:11" x14ac:dyDescent="0.2">
      <c r="A4" s="33" t="s">
        <v>25</v>
      </c>
      <c r="B4" s="33"/>
      <c r="C4" s="33"/>
      <c r="D4" s="31">
        <v>0</v>
      </c>
      <c r="E4" s="31">
        <v>3</v>
      </c>
      <c r="F4" s="31">
        <v>4</v>
      </c>
      <c r="G4" s="31">
        <v>3</v>
      </c>
      <c r="H4" s="31">
        <v>4</v>
      </c>
      <c r="I4" s="31">
        <v>4</v>
      </c>
      <c r="J4" s="7">
        <f>SUM(D4:I4)</f>
        <v>18</v>
      </c>
    </row>
    <row r="5" spans="1:11" x14ac:dyDescent="0.2">
      <c r="A5" s="33" t="s">
        <v>26</v>
      </c>
      <c r="B5" s="33"/>
      <c r="C5" s="33"/>
      <c r="D5" s="31">
        <v>0</v>
      </c>
      <c r="E5" s="31">
        <v>5</v>
      </c>
      <c r="F5" s="31">
        <v>5</v>
      </c>
      <c r="G5" s="31">
        <v>5</v>
      </c>
      <c r="H5" s="31">
        <v>5</v>
      </c>
      <c r="I5" s="31">
        <v>5</v>
      </c>
      <c r="J5" s="7">
        <f t="shared" ref="J5:J6" si="0">SUM(D5:I5)</f>
        <v>25</v>
      </c>
    </row>
    <row r="6" spans="1:11" x14ac:dyDescent="0.2">
      <c r="A6" s="33" t="s">
        <v>27</v>
      </c>
      <c r="B6" s="33"/>
      <c r="C6" s="33"/>
      <c r="D6" s="31">
        <v>0</v>
      </c>
      <c r="E6" s="31">
        <v>4</v>
      </c>
      <c r="F6" s="31">
        <v>5</v>
      </c>
      <c r="G6" s="31">
        <v>4</v>
      </c>
      <c r="H6" s="31">
        <v>4</v>
      </c>
      <c r="I6" s="31">
        <v>4</v>
      </c>
      <c r="J6" s="7">
        <f t="shared" si="0"/>
        <v>21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"/>
  <sheetViews>
    <sheetView workbookViewId="0">
      <selection activeCell="G36" sqref="G36"/>
    </sheetView>
  </sheetViews>
  <sheetFormatPr defaultRowHeight="12.75" x14ac:dyDescent="0.2"/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1" ht="15.75" x14ac:dyDescent="0.25">
      <c r="A2" s="1"/>
    </row>
    <row r="3" spans="1:11" x14ac:dyDescent="0.2">
      <c r="A3" s="32"/>
      <c r="B3" s="32"/>
      <c r="C3" s="32"/>
      <c r="D3" s="4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  <c r="K3" s="2"/>
    </row>
    <row r="4" spans="1:11" x14ac:dyDescent="0.2">
      <c r="A4" s="33" t="s">
        <v>25</v>
      </c>
      <c r="B4" s="33"/>
      <c r="C4" s="33"/>
      <c r="D4" s="31">
        <v>0</v>
      </c>
      <c r="E4" s="31">
        <v>4.8</v>
      </c>
      <c r="F4" s="31">
        <v>12</v>
      </c>
      <c r="G4" s="31">
        <v>12</v>
      </c>
      <c r="H4" s="31">
        <v>6.4</v>
      </c>
      <c r="I4" s="31">
        <v>3.5999999999999996</v>
      </c>
      <c r="J4" s="7">
        <f>SUM(D4:I4)</f>
        <v>38.800000000000004</v>
      </c>
    </row>
    <row r="5" spans="1:11" x14ac:dyDescent="0.2">
      <c r="A5" s="33" t="s">
        <v>26</v>
      </c>
      <c r="B5" s="33"/>
      <c r="C5" s="33"/>
      <c r="D5" s="31">
        <v>0</v>
      </c>
      <c r="E5" s="31">
        <v>4.8</v>
      </c>
      <c r="F5" s="31">
        <v>12</v>
      </c>
      <c r="G5" s="31">
        <v>12</v>
      </c>
      <c r="H5" s="31">
        <v>6.4</v>
      </c>
      <c r="I5" s="31">
        <v>4.8</v>
      </c>
      <c r="J5" s="7">
        <f t="shared" ref="J5:J6" si="0">SUM(D5:I5)</f>
        <v>40</v>
      </c>
    </row>
    <row r="6" spans="1:11" x14ac:dyDescent="0.2">
      <c r="A6" s="33" t="s">
        <v>27</v>
      </c>
      <c r="B6" s="33"/>
      <c r="C6" s="33"/>
      <c r="D6" s="31">
        <v>0</v>
      </c>
      <c r="E6" s="31">
        <v>4.8</v>
      </c>
      <c r="F6" s="31">
        <v>12</v>
      </c>
      <c r="G6" s="31">
        <v>12</v>
      </c>
      <c r="H6" s="31">
        <v>6.4</v>
      </c>
      <c r="I6" s="31">
        <v>4.8</v>
      </c>
      <c r="J6" s="7">
        <f t="shared" si="0"/>
        <v>40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"/>
  <sheetViews>
    <sheetView workbookViewId="0">
      <selection activeCell="N19" sqref="N19"/>
    </sheetView>
  </sheetViews>
  <sheetFormatPr defaultRowHeight="12.75" x14ac:dyDescent="0.2"/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1" ht="15.75" x14ac:dyDescent="0.25">
      <c r="A2" s="1"/>
    </row>
    <row r="3" spans="1:11" x14ac:dyDescent="0.2">
      <c r="A3" s="32"/>
      <c r="B3" s="32"/>
      <c r="C3" s="32"/>
      <c r="D3" s="4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  <c r="K3" s="2"/>
    </row>
    <row r="4" spans="1:11" x14ac:dyDescent="0.2">
      <c r="A4" s="33" t="s">
        <v>25</v>
      </c>
      <c r="B4" s="33"/>
      <c r="C4" s="33"/>
      <c r="D4" s="31">
        <v>0</v>
      </c>
      <c r="E4" s="31">
        <v>4.8</v>
      </c>
      <c r="F4" s="31">
        <v>12</v>
      </c>
      <c r="G4" s="31">
        <v>15</v>
      </c>
      <c r="H4" s="31">
        <v>8</v>
      </c>
      <c r="I4" s="31">
        <v>4.8</v>
      </c>
      <c r="J4" s="7">
        <f>SUM(D4:I4)</f>
        <v>44.599999999999994</v>
      </c>
    </row>
    <row r="5" spans="1:11" x14ac:dyDescent="0.2">
      <c r="A5" s="33" t="s">
        <v>26</v>
      </c>
      <c r="B5" s="33"/>
      <c r="C5" s="33"/>
      <c r="D5" s="31">
        <v>0</v>
      </c>
      <c r="E5" s="31">
        <v>6</v>
      </c>
      <c r="F5" s="31">
        <v>15</v>
      </c>
      <c r="G5" s="31">
        <v>15</v>
      </c>
      <c r="H5" s="31">
        <v>8</v>
      </c>
      <c r="I5" s="31">
        <v>6</v>
      </c>
      <c r="J5" s="7">
        <f t="shared" ref="J5:J6" si="0">SUM(D5:I5)</f>
        <v>50</v>
      </c>
    </row>
    <row r="6" spans="1:11" x14ac:dyDescent="0.2">
      <c r="A6" s="33" t="s">
        <v>27</v>
      </c>
      <c r="B6" s="33"/>
      <c r="C6" s="33"/>
      <c r="D6" s="31">
        <v>0</v>
      </c>
      <c r="E6" s="31">
        <v>6</v>
      </c>
      <c r="F6" s="31">
        <v>12</v>
      </c>
      <c r="G6" s="31">
        <v>15</v>
      </c>
      <c r="H6" s="31">
        <v>8</v>
      </c>
      <c r="I6" s="31">
        <v>6</v>
      </c>
      <c r="J6" s="7">
        <f t="shared" si="0"/>
        <v>47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"/>
  <sheetViews>
    <sheetView workbookViewId="0">
      <selection activeCell="D43" sqref="D43"/>
    </sheetView>
  </sheetViews>
  <sheetFormatPr defaultRowHeight="12.75" x14ac:dyDescent="0.2"/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1" ht="15.75" x14ac:dyDescent="0.25">
      <c r="A2" s="1"/>
    </row>
    <row r="3" spans="1:11" x14ac:dyDescent="0.2">
      <c r="A3" s="32"/>
      <c r="B3" s="32"/>
      <c r="C3" s="32"/>
      <c r="D3" s="4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  <c r="K3" s="2"/>
    </row>
    <row r="4" spans="1:11" x14ac:dyDescent="0.2">
      <c r="A4" s="33" t="s">
        <v>25</v>
      </c>
      <c r="B4" s="33"/>
      <c r="C4" s="33"/>
      <c r="D4" s="31">
        <v>0</v>
      </c>
      <c r="E4" s="31">
        <v>4.8</v>
      </c>
      <c r="F4" s="31">
        <v>10.5</v>
      </c>
      <c r="G4" s="31">
        <v>13.5</v>
      </c>
      <c r="H4" s="31">
        <v>6.4</v>
      </c>
      <c r="I4" s="31">
        <v>4.8</v>
      </c>
      <c r="J4" s="7">
        <f>SUM(D4:I4)</f>
        <v>40</v>
      </c>
    </row>
    <row r="5" spans="1:11" x14ac:dyDescent="0.2">
      <c r="A5" s="33" t="s">
        <v>26</v>
      </c>
      <c r="B5" s="33"/>
      <c r="C5" s="33"/>
      <c r="D5" s="31">
        <v>0</v>
      </c>
      <c r="E5" s="31">
        <v>5.3999999999999995</v>
      </c>
      <c r="F5" s="31">
        <v>15</v>
      </c>
      <c r="G5" s="31">
        <v>15</v>
      </c>
      <c r="H5" s="31">
        <v>7.2</v>
      </c>
      <c r="I5" s="31">
        <v>4.8</v>
      </c>
      <c r="J5" s="7">
        <f t="shared" ref="J5:J6" si="0">SUM(D5:I5)</f>
        <v>47.4</v>
      </c>
    </row>
    <row r="6" spans="1:11" x14ac:dyDescent="0.2">
      <c r="A6" s="33" t="s">
        <v>27</v>
      </c>
      <c r="B6" s="33"/>
      <c r="C6" s="33"/>
      <c r="D6" s="31">
        <v>0</v>
      </c>
      <c r="E6" s="31">
        <v>4.2</v>
      </c>
      <c r="F6" s="31">
        <v>13.5</v>
      </c>
      <c r="G6" s="31">
        <v>13.5</v>
      </c>
      <c r="H6" s="31">
        <v>8</v>
      </c>
      <c r="I6" s="31">
        <v>5.3999999999999995</v>
      </c>
      <c r="J6" s="7">
        <f t="shared" si="0"/>
        <v>44.6</v>
      </c>
    </row>
  </sheetData>
  <mergeCells count="4">
    <mergeCell ref="A3:C3"/>
    <mergeCell ref="A6:C6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6"/>
  <sheetViews>
    <sheetView workbookViewId="0">
      <selection activeCell="J5" sqref="J5"/>
    </sheetView>
  </sheetViews>
  <sheetFormatPr defaultRowHeight="12.75" x14ac:dyDescent="0.2"/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</row>
    <row r="2" spans="1:11" ht="15.75" x14ac:dyDescent="0.25">
      <c r="A2" s="1"/>
    </row>
    <row r="3" spans="1:11" x14ac:dyDescent="0.2">
      <c r="A3" s="32"/>
      <c r="B3" s="32"/>
      <c r="C3" s="32"/>
      <c r="D3" s="4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  <c r="K3" s="2"/>
    </row>
    <row r="4" spans="1:11" x14ac:dyDescent="0.2">
      <c r="A4" s="33" t="s">
        <v>25</v>
      </c>
      <c r="B4" s="33"/>
      <c r="C4" s="33"/>
      <c r="D4" s="31">
        <v>30</v>
      </c>
      <c r="E4" s="31">
        <v>6</v>
      </c>
      <c r="F4" s="31">
        <v>9</v>
      </c>
      <c r="G4" s="31">
        <v>15</v>
      </c>
      <c r="H4" s="31">
        <v>8</v>
      </c>
      <c r="I4" s="31">
        <v>3.5999999999999996</v>
      </c>
      <c r="J4" s="7">
        <f>SUM(E4:I4)</f>
        <v>41.6</v>
      </c>
    </row>
    <row r="5" spans="1:11" x14ac:dyDescent="0.2">
      <c r="A5" s="33" t="s">
        <v>26</v>
      </c>
      <c r="B5" s="33"/>
      <c r="C5" s="33"/>
      <c r="D5" s="31">
        <v>50</v>
      </c>
      <c r="E5" s="31">
        <v>6</v>
      </c>
      <c r="F5" s="31">
        <v>15</v>
      </c>
      <c r="G5" s="31">
        <v>15</v>
      </c>
      <c r="H5" s="31">
        <v>8</v>
      </c>
      <c r="I5" s="31">
        <v>6</v>
      </c>
      <c r="J5" s="7">
        <f t="shared" ref="J5:J6" si="0">SUM(E5:I5)</f>
        <v>50</v>
      </c>
    </row>
    <row r="6" spans="1:11" x14ac:dyDescent="0.2">
      <c r="A6" s="33" t="s">
        <v>27</v>
      </c>
      <c r="B6" s="33"/>
      <c r="C6" s="33"/>
      <c r="D6" s="31">
        <v>20</v>
      </c>
      <c r="E6" s="31">
        <v>6</v>
      </c>
      <c r="F6" s="31">
        <v>15</v>
      </c>
      <c r="G6" s="31">
        <v>15</v>
      </c>
      <c r="H6" s="31">
        <v>6.4</v>
      </c>
      <c r="I6" s="31">
        <v>3.5999999999999996</v>
      </c>
      <c r="J6" s="7">
        <f t="shared" si="0"/>
        <v>46</v>
      </c>
    </row>
  </sheetData>
  <mergeCells count="4">
    <mergeCell ref="A3:C3"/>
    <mergeCell ref="A6:C6"/>
    <mergeCell ref="A4:C4"/>
    <mergeCell ref="A5:C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9"/>
  <sheetViews>
    <sheetView workbookViewId="0">
      <selection activeCell="R12" sqref="R12"/>
    </sheetView>
  </sheetViews>
  <sheetFormatPr defaultRowHeight="15" x14ac:dyDescent="0.2"/>
  <cols>
    <col min="1" max="1" width="33" style="12" customWidth="1"/>
    <col min="2" max="8" width="7.7109375" style="12" customWidth="1"/>
    <col min="9" max="10" width="7.5703125" style="12" customWidth="1"/>
    <col min="11" max="13" width="7.7109375" style="12" customWidth="1"/>
    <col min="14" max="16384" width="9.140625" style="12"/>
  </cols>
  <sheetData>
    <row r="1" spans="1:16" ht="15.75" x14ac:dyDescent="0.25">
      <c r="A1" s="9" t="s">
        <v>15</v>
      </c>
      <c r="B1" s="10"/>
      <c r="C1" s="9"/>
      <c r="D1" s="9"/>
      <c r="E1" s="9"/>
      <c r="F1" s="9"/>
      <c r="G1" s="9"/>
      <c r="H1" s="9"/>
      <c r="I1" s="9"/>
      <c r="J1" s="11"/>
      <c r="K1" s="11"/>
    </row>
    <row r="2" spans="1:16" ht="6" customHeight="1" x14ac:dyDescent="0.25">
      <c r="A2" s="9"/>
      <c r="B2" s="10"/>
      <c r="C2" s="9"/>
      <c r="D2" s="9"/>
      <c r="E2" s="9"/>
      <c r="F2" s="9"/>
      <c r="G2" s="9"/>
      <c r="H2" s="9"/>
      <c r="I2" s="9"/>
      <c r="J2" s="11"/>
      <c r="K2" s="11"/>
    </row>
    <row r="3" spans="1:16" ht="15.75" x14ac:dyDescent="0.25">
      <c r="A3" s="35" t="s">
        <v>28</v>
      </c>
      <c r="B3" s="35"/>
      <c r="C3" s="35"/>
      <c r="D3" s="35"/>
      <c r="E3" s="35"/>
      <c r="F3" s="35"/>
      <c r="G3" s="35"/>
      <c r="H3" s="35"/>
      <c r="I3" s="35"/>
      <c r="J3" s="11"/>
      <c r="K3" s="11"/>
    </row>
    <row r="4" spans="1:16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16" ht="15.75" x14ac:dyDescent="0.25">
      <c r="H5" s="34" t="s">
        <v>21</v>
      </c>
      <c r="I5" s="34"/>
      <c r="J5" s="11"/>
      <c r="K5" s="11"/>
      <c r="L5" s="34" t="s">
        <v>22</v>
      </c>
      <c r="M5" s="34"/>
      <c r="N5" s="11"/>
      <c r="O5" s="34" t="s">
        <v>23</v>
      </c>
      <c r="P5" s="34"/>
    </row>
    <row r="6" spans="1:16" s="16" customFormat="1" ht="135" customHeight="1" x14ac:dyDescent="0.2">
      <c r="A6" s="13"/>
      <c r="B6" s="14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5" t="s">
        <v>7</v>
      </c>
      <c r="H6" s="14" t="s">
        <v>16</v>
      </c>
      <c r="I6" s="28" t="s">
        <v>17</v>
      </c>
      <c r="K6" s="15" t="str">
        <f>G6</f>
        <v>Evaluator 6</v>
      </c>
      <c r="L6" s="14" t="s">
        <v>19</v>
      </c>
      <c r="M6" s="28" t="s">
        <v>18</v>
      </c>
      <c r="O6" s="14" t="s">
        <v>1</v>
      </c>
      <c r="P6" s="28" t="s">
        <v>20</v>
      </c>
    </row>
    <row r="7" spans="1:16" ht="16.5" customHeight="1" x14ac:dyDescent="0.2">
      <c r="A7" s="25" t="str">
        <f>'Evaluator 6'!A4:D4</f>
        <v>Crayon</v>
      </c>
      <c r="B7" s="17">
        <f>'Evaluator 1'!J4</f>
        <v>40</v>
      </c>
      <c r="C7" s="17">
        <f>'Evaluator 2'!J4</f>
        <v>18</v>
      </c>
      <c r="D7" s="17">
        <f>'Evaluator 3'!J4</f>
        <v>38.800000000000004</v>
      </c>
      <c r="E7" s="17">
        <f>'Evaluator 4'!J4</f>
        <v>44.599999999999994</v>
      </c>
      <c r="F7" s="17">
        <f>'Evaluator 5'!J4</f>
        <v>40</v>
      </c>
      <c r="G7" s="18">
        <f>'Evaluator 6'!J4</f>
        <v>41.6</v>
      </c>
      <c r="H7" s="17">
        <f>AVERAGE(B7:G7)</f>
        <v>37.166666666666664</v>
      </c>
      <c r="I7" s="29">
        <f>RANK(H7,$H$7:$H$9,0)</f>
        <v>3</v>
      </c>
      <c r="K7" s="21">
        <f>'Evaluator 6'!D4</f>
        <v>30</v>
      </c>
      <c r="L7" s="17">
        <f>AVERAGE(K7)</f>
        <v>30</v>
      </c>
      <c r="M7" s="29">
        <f>RANK(L7,$L$7:$L$9,0)</f>
        <v>2</v>
      </c>
      <c r="O7" s="22">
        <f>H7+L7</f>
        <v>67.166666666666657</v>
      </c>
      <c r="P7" s="29">
        <f>RANK(O7,$O$7:$O$9,0)</f>
        <v>2</v>
      </c>
    </row>
    <row r="8" spans="1:16" ht="16.5" customHeight="1" x14ac:dyDescent="0.2">
      <c r="A8" s="26" t="str">
        <f>'Evaluator 6'!A5:D5</f>
        <v>Hied</v>
      </c>
      <c r="B8" s="19">
        <f>'Evaluator 1'!J5</f>
        <v>45.4</v>
      </c>
      <c r="C8" s="19">
        <f>'Evaluator 2'!J5</f>
        <v>25</v>
      </c>
      <c r="D8" s="19">
        <f>'Evaluator 3'!J5</f>
        <v>40</v>
      </c>
      <c r="E8" s="19">
        <f>'Evaluator 4'!J5</f>
        <v>50</v>
      </c>
      <c r="F8" s="19">
        <f>'Evaluator 5'!J5</f>
        <v>47.4</v>
      </c>
      <c r="G8" s="20">
        <f>'Evaluator 6'!J5</f>
        <v>50</v>
      </c>
      <c r="H8" s="19">
        <f>AVERAGE(B8:G8)</f>
        <v>42.966666666666669</v>
      </c>
      <c r="I8" s="30">
        <f>RANK(H8,$H$7:$H$9,0)</f>
        <v>1</v>
      </c>
      <c r="K8" s="23">
        <f>'Evaluator 6'!D5</f>
        <v>50</v>
      </c>
      <c r="L8" s="19">
        <f t="shared" ref="L8:L9" si="0">AVERAGE(K8)</f>
        <v>50</v>
      </c>
      <c r="M8" s="30">
        <f>RANK(L8,$L$7:$L$9,0)</f>
        <v>1</v>
      </c>
      <c r="O8" s="24">
        <f t="shared" ref="O8:O9" si="1">H8+L8</f>
        <v>92.966666666666669</v>
      </c>
      <c r="P8" s="30">
        <f>RANK(O8,$O$7:$O$9,0)</f>
        <v>1</v>
      </c>
    </row>
    <row r="9" spans="1:16" ht="16.5" customHeight="1" x14ac:dyDescent="0.2">
      <c r="A9" s="26" t="str">
        <f>'Evaluator 6'!A6:D6</f>
        <v>Software One</v>
      </c>
      <c r="B9" s="19">
        <f>'Evaluator 1'!J6</f>
        <v>41.2</v>
      </c>
      <c r="C9" s="19">
        <f>'Evaluator 2'!J6</f>
        <v>21</v>
      </c>
      <c r="D9" s="19">
        <f>'Evaluator 3'!J6</f>
        <v>40</v>
      </c>
      <c r="E9" s="19">
        <f>'Evaluator 4'!J6</f>
        <v>47</v>
      </c>
      <c r="F9" s="19">
        <f>'Evaluator 5'!J6</f>
        <v>44.6</v>
      </c>
      <c r="G9" s="20">
        <f>'Evaluator 6'!J6</f>
        <v>46</v>
      </c>
      <c r="H9" s="19">
        <f>AVERAGE(B9:G9)</f>
        <v>39.966666666666661</v>
      </c>
      <c r="I9" s="30">
        <f>RANK(H9,$H$7:$H$9,0)</f>
        <v>2</v>
      </c>
      <c r="K9" s="23">
        <f>'Evaluator 6'!D6</f>
        <v>20</v>
      </c>
      <c r="L9" s="19">
        <f t="shared" si="0"/>
        <v>20</v>
      </c>
      <c r="M9" s="30">
        <f>RANK(L9,$L$7:$L$9,0)</f>
        <v>3</v>
      </c>
      <c r="O9" s="24">
        <f t="shared" si="1"/>
        <v>59.966666666666661</v>
      </c>
      <c r="P9" s="30">
        <f>RANK(O9,$O$7:$O$9,0)</f>
        <v>3</v>
      </c>
    </row>
    <row r="28" spans="1:1" x14ac:dyDescent="0.2">
      <c r="A28" s="27" t="s">
        <v>24</v>
      </c>
    </row>
    <row r="29" spans="1:1" x14ac:dyDescent="0.2">
      <c r="A29" s="27"/>
    </row>
  </sheetData>
  <mergeCells count="4">
    <mergeCell ref="O5:P5"/>
    <mergeCell ref="H5:I5"/>
    <mergeCell ref="L5:M5"/>
    <mergeCell ref="A3:I3"/>
  </mergeCells>
  <phoneticPr fontId="41" type="noConversion"/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0861-572B-4170-BA79-161ADD01E3B2}">
  <dimension ref="A1:S54"/>
  <sheetViews>
    <sheetView tabSelected="1" workbookViewId="0">
      <selection activeCell="D31" sqref="D31"/>
    </sheetView>
  </sheetViews>
  <sheetFormatPr defaultRowHeight="12.75" x14ac:dyDescent="0.2"/>
  <cols>
    <col min="1" max="1" width="20.7109375" style="38" customWidth="1"/>
    <col min="2" max="19" width="9.5703125" style="38" customWidth="1"/>
    <col min="20" max="16384" width="9.140625" style="38"/>
  </cols>
  <sheetData>
    <row r="1" spans="1:10" ht="15.75" x14ac:dyDescent="0.25">
      <c r="A1" s="36" t="s">
        <v>29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15.75" x14ac:dyDescent="0.25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">
      <c r="A3" s="41" t="s">
        <v>31</v>
      </c>
      <c r="B3" s="42"/>
      <c r="C3" s="42"/>
      <c r="D3" s="42"/>
    </row>
    <row r="4" spans="1:10" ht="15" customHeight="1" x14ac:dyDescent="0.2">
      <c r="A4" s="41" t="s">
        <v>32</v>
      </c>
      <c r="B4" s="43" t="s">
        <v>33</v>
      </c>
      <c r="C4" s="43"/>
      <c r="D4" s="43"/>
      <c r="E4" s="44"/>
    </row>
    <row r="5" spans="1:10" ht="15" x14ac:dyDescent="0.25">
      <c r="A5" s="45" t="s">
        <v>34</v>
      </c>
      <c r="D5" s="46"/>
      <c r="E5" s="44"/>
    </row>
    <row r="6" spans="1:10" ht="15" x14ac:dyDescent="0.25">
      <c r="A6" s="45" t="s">
        <v>35</v>
      </c>
      <c r="B6" s="47"/>
      <c r="D6" s="46"/>
      <c r="E6" s="44"/>
    </row>
    <row r="7" spans="1:10" ht="15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x14ac:dyDescent="0.2">
      <c r="B11" s="48"/>
    </row>
    <row r="12" spans="1:10" x14ac:dyDescent="0.2">
      <c r="B12" s="48"/>
    </row>
    <row r="13" spans="1:10" x14ac:dyDescent="0.2">
      <c r="B13" s="48"/>
    </row>
    <row r="14" spans="1:10" x14ac:dyDescent="0.2">
      <c r="B14" s="48"/>
    </row>
    <row r="15" spans="1:10" ht="15" customHeight="1" x14ac:dyDescent="0.2"/>
    <row r="16" spans="1:10" ht="15" customHeight="1" x14ac:dyDescent="0.2"/>
    <row r="17" spans="1:19" ht="15" customHeight="1" x14ac:dyDescent="0.2"/>
    <row r="18" spans="1:19" ht="13.5" thickBot="1" x14ac:dyDescent="0.25"/>
    <row r="19" spans="1:19" s="49" customFormat="1" ht="13.5" thickBot="1" x14ac:dyDescent="0.25">
      <c r="B19" s="50" t="s">
        <v>36</v>
      </c>
      <c r="C19" s="51"/>
      <c r="D19" s="52"/>
      <c r="E19" s="50" t="s">
        <v>37</v>
      </c>
      <c r="F19" s="51"/>
      <c r="G19" s="52"/>
      <c r="H19" s="50" t="s">
        <v>38</v>
      </c>
      <c r="I19" s="51"/>
      <c r="J19" s="52"/>
      <c r="K19" s="50" t="s">
        <v>39</v>
      </c>
      <c r="L19" s="51"/>
      <c r="M19" s="52"/>
      <c r="N19" s="50" t="s">
        <v>40</v>
      </c>
      <c r="O19" s="51"/>
      <c r="P19" s="52"/>
      <c r="Q19" s="50" t="s">
        <v>41</v>
      </c>
      <c r="R19" s="51"/>
      <c r="S19" s="52"/>
    </row>
    <row r="20" spans="1:19" s="49" customFormat="1" ht="112.5" customHeight="1" x14ac:dyDescent="0.2">
      <c r="B20" s="53" t="s">
        <v>50</v>
      </c>
      <c r="C20" s="54"/>
      <c r="D20" s="55"/>
      <c r="E20" s="56" t="s">
        <v>42</v>
      </c>
      <c r="F20" s="54"/>
      <c r="G20" s="55"/>
      <c r="H20" s="56" t="s">
        <v>43</v>
      </c>
      <c r="I20" s="54"/>
      <c r="J20" s="55"/>
      <c r="K20" s="56" t="s">
        <v>44</v>
      </c>
      <c r="L20" s="54"/>
      <c r="M20" s="55"/>
      <c r="N20" s="56" t="s">
        <v>45</v>
      </c>
      <c r="O20" s="54"/>
      <c r="P20" s="55"/>
      <c r="Q20" s="56" t="s">
        <v>46</v>
      </c>
      <c r="R20" s="54"/>
      <c r="S20" s="55"/>
    </row>
    <row r="21" spans="1:19" s="61" customFormat="1" ht="11.25" x14ac:dyDescent="0.2">
      <c r="A21" s="57"/>
      <c r="B21" s="58" t="s">
        <v>47</v>
      </c>
      <c r="C21" s="59"/>
      <c r="D21" s="60"/>
      <c r="E21" s="58" t="s">
        <v>47</v>
      </c>
      <c r="F21" s="59"/>
      <c r="G21" s="60"/>
      <c r="H21" s="58" t="s">
        <v>47</v>
      </c>
      <c r="I21" s="59"/>
      <c r="J21" s="60"/>
      <c r="K21" s="58" t="s">
        <v>47</v>
      </c>
      <c r="L21" s="59"/>
      <c r="M21" s="60"/>
      <c r="N21" s="58" t="s">
        <v>47</v>
      </c>
      <c r="O21" s="59"/>
      <c r="P21" s="60"/>
      <c r="Q21" s="58" t="s">
        <v>47</v>
      </c>
      <c r="R21" s="59"/>
      <c r="S21" s="60"/>
    </row>
    <row r="22" spans="1:19" s="61" customFormat="1" x14ac:dyDescent="0.2">
      <c r="A22" s="62" t="s">
        <v>25</v>
      </c>
      <c r="B22" s="63"/>
      <c r="C22" s="64"/>
      <c r="D22" s="65"/>
      <c r="E22" s="63"/>
      <c r="F22" s="64"/>
      <c r="G22" s="65"/>
      <c r="H22" s="63"/>
      <c r="I22" s="64"/>
      <c r="J22" s="65"/>
      <c r="K22" s="63"/>
      <c r="L22" s="64"/>
      <c r="M22" s="65"/>
      <c r="N22" s="63"/>
      <c r="O22" s="64"/>
      <c r="P22" s="65"/>
      <c r="Q22" s="63"/>
      <c r="R22" s="64"/>
      <c r="S22" s="65"/>
    </row>
    <row r="23" spans="1:19" s="61" customFormat="1" x14ac:dyDescent="0.2">
      <c r="A23" s="66" t="s">
        <v>26</v>
      </c>
      <c r="B23" s="67"/>
      <c r="C23" s="68"/>
      <c r="D23" s="69"/>
      <c r="E23" s="67"/>
      <c r="F23" s="68"/>
      <c r="G23" s="69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</row>
    <row r="24" spans="1:19" s="61" customFormat="1" x14ac:dyDescent="0.2">
      <c r="A24" s="66" t="s">
        <v>27</v>
      </c>
      <c r="B24" s="67"/>
      <c r="C24" s="68"/>
      <c r="D24" s="69"/>
      <c r="E24" s="67"/>
      <c r="F24" s="68"/>
      <c r="G24" s="69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</row>
    <row r="25" spans="1:19" s="71" customFormat="1" ht="7.5" customHeight="1" x14ac:dyDescent="0.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</row>
    <row r="26" spans="1:19" s="72" customFormat="1" ht="6.75" customHeight="1" x14ac:dyDescent="0.2"/>
    <row r="28" spans="1:19" x14ac:dyDescent="0.2">
      <c r="A28" s="73"/>
      <c r="G28" s="74"/>
      <c r="H28" s="74"/>
    </row>
    <row r="29" spans="1:19" x14ac:dyDescent="0.2">
      <c r="A29" s="75" t="s">
        <v>48</v>
      </c>
      <c r="G29" s="74"/>
      <c r="H29" s="74"/>
      <c r="I29" s="74"/>
      <c r="J29" s="74"/>
    </row>
    <row r="30" spans="1:19" x14ac:dyDescent="0.2">
      <c r="A30" s="76"/>
      <c r="B30" s="76"/>
      <c r="C30" s="76"/>
      <c r="G30" s="74"/>
      <c r="H30" s="74"/>
      <c r="I30" s="74"/>
      <c r="J30" s="74"/>
    </row>
    <row r="31" spans="1:19" x14ac:dyDescent="0.2">
      <c r="A31" s="76"/>
      <c r="B31" s="76"/>
      <c r="C31" s="76"/>
      <c r="G31" s="74"/>
      <c r="H31" s="74"/>
      <c r="I31" s="74"/>
      <c r="J31" s="74"/>
    </row>
    <row r="32" spans="1:19" x14ac:dyDescent="0.2">
      <c r="A32" s="76"/>
      <c r="B32" s="76"/>
      <c r="C32" s="76"/>
      <c r="G32" s="74"/>
      <c r="H32" s="74"/>
      <c r="I32" s="74"/>
      <c r="J32" s="74"/>
    </row>
    <row r="33" spans="1:13" x14ac:dyDescent="0.2">
      <c r="A33" s="76"/>
      <c r="B33" s="76"/>
      <c r="C33" s="76"/>
      <c r="G33" s="74"/>
      <c r="H33" s="74"/>
      <c r="I33" s="74"/>
      <c r="J33" s="74"/>
    </row>
    <row r="34" spans="1:13" x14ac:dyDescent="0.2">
      <c r="A34" s="76"/>
      <c r="B34" s="76"/>
      <c r="C34" s="76"/>
      <c r="G34" s="74"/>
      <c r="H34" s="74"/>
      <c r="I34" s="74"/>
      <c r="J34" s="74"/>
    </row>
    <row r="35" spans="1:13" x14ac:dyDescent="0.2">
      <c r="A35" s="76"/>
      <c r="B35" s="76"/>
      <c r="C35" s="76"/>
      <c r="G35" s="74"/>
      <c r="H35" s="74"/>
      <c r="I35" s="74"/>
      <c r="J35" s="74"/>
    </row>
    <row r="36" spans="1:13" x14ac:dyDescent="0.2">
      <c r="I36" s="74"/>
      <c r="J36" s="74"/>
      <c r="K36" s="74"/>
      <c r="L36" s="74"/>
    </row>
    <row r="37" spans="1:13" x14ac:dyDescent="0.2">
      <c r="I37" s="74"/>
      <c r="J37" s="74"/>
      <c r="K37" s="74"/>
      <c r="L37" s="74"/>
      <c r="M37" s="74"/>
    </row>
    <row r="38" spans="1:13" x14ac:dyDescent="0.2">
      <c r="L38" s="74"/>
      <c r="M38" s="74"/>
    </row>
    <row r="39" spans="1:13" x14ac:dyDescent="0.2">
      <c r="L39" s="74"/>
      <c r="M39" s="74"/>
    </row>
    <row r="40" spans="1:13" x14ac:dyDescent="0.2">
      <c r="L40" s="74"/>
      <c r="M40" s="74"/>
    </row>
    <row r="41" spans="1:13" x14ac:dyDescent="0.2">
      <c r="L41" s="74"/>
      <c r="M41" s="74"/>
    </row>
    <row r="54" spans="1:1" x14ac:dyDescent="0.2">
      <c r="A54" s="77" t="s">
        <v>49</v>
      </c>
    </row>
  </sheetData>
  <mergeCells count="40">
    <mergeCell ref="B24:D24"/>
    <mergeCell ref="E24:G24"/>
    <mergeCell ref="H24:J24"/>
    <mergeCell ref="K24:M24"/>
    <mergeCell ref="N24:P24"/>
    <mergeCell ref="Q24:S24"/>
    <mergeCell ref="B23:D23"/>
    <mergeCell ref="E23:G23"/>
    <mergeCell ref="H23:J23"/>
    <mergeCell ref="K23:M23"/>
    <mergeCell ref="N23:P23"/>
    <mergeCell ref="Q23:S23"/>
    <mergeCell ref="B22:D22"/>
    <mergeCell ref="E22:G22"/>
    <mergeCell ref="H22:J22"/>
    <mergeCell ref="K22:M22"/>
    <mergeCell ref="N22:P22"/>
    <mergeCell ref="Q22:S22"/>
    <mergeCell ref="B21:D21"/>
    <mergeCell ref="E21:G21"/>
    <mergeCell ref="H21:J21"/>
    <mergeCell ref="K21:M21"/>
    <mergeCell ref="N21:P21"/>
    <mergeCell ref="Q21:S21"/>
    <mergeCell ref="K19:M19"/>
    <mergeCell ref="N19:P19"/>
    <mergeCell ref="Q19:S19"/>
    <mergeCell ref="B20:D20"/>
    <mergeCell ref="E20:G20"/>
    <mergeCell ref="H20:J20"/>
    <mergeCell ref="K20:M20"/>
    <mergeCell ref="N20:P20"/>
    <mergeCell ref="Q20:S20"/>
    <mergeCell ref="A1:I1"/>
    <mergeCell ref="A2:I2"/>
    <mergeCell ref="B3:D3"/>
    <mergeCell ref="B4:D4"/>
    <mergeCell ref="B19:D19"/>
    <mergeCell ref="E19:G19"/>
    <mergeCell ref="H19:J19"/>
  </mergeCells>
  <hyperlinks>
    <hyperlink ref="A5" location="Statements!A1" display="Click to review the Non Disclosure Agreement" xr:uid="{C3A0994F-2322-44E3-85F3-D0AEC4BCF869}"/>
    <hyperlink ref="A6" location="Statements!Q1" display="Click to review the Nepotism" xr:uid="{2CE8423D-4F0B-4554-999B-22CB2B811CE8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2023-12-14T13:20:54Z</dcterms:modified>
</cp:coreProperties>
</file>