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4.9.19\"/>
    </mc:Choice>
  </mc:AlternateContent>
  <bookViews>
    <workbookView xWindow="2190" yWindow="450" windowWidth="17625" windowHeight="11475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Technical Summary" sheetId="4" r:id="rId7"/>
    <sheet name="Pricing Score Calculation" sheetId="27" r:id="rId8"/>
    <sheet name="Summary" sheetId="28" r:id="rId9"/>
    <sheet name="Criteria" sheetId="29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C7" i="27" l="1"/>
  <c r="C4" i="28" l="1"/>
  <c r="D4" i="28"/>
  <c r="E4" i="28"/>
  <c r="F4" i="28"/>
  <c r="B4" i="28"/>
  <c r="H18" i="29" l="1"/>
  <c r="H17" i="29"/>
  <c r="H16" i="29"/>
  <c r="H15" i="29"/>
  <c r="H14" i="29"/>
  <c r="H13" i="29"/>
  <c r="H19" i="29" l="1"/>
  <c r="B14" i="27"/>
  <c r="H5" i="24" l="1"/>
  <c r="F5" i="4" s="1"/>
  <c r="I5" i="24"/>
  <c r="F5" i="28" s="1"/>
  <c r="I5" i="23" l="1"/>
  <c r="E5" i="28" s="1"/>
  <c r="H5" i="23"/>
  <c r="E5" i="4" s="1"/>
  <c r="I5" i="22"/>
  <c r="D5" i="28" s="1"/>
  <c r="H5" i="22"/>
  <c r="D5" i="4" s="1"/>
  <c r="I5" i="21"/>
  <c r="C5" i="28" s="1"/>
  <c r="H5" i="21"/>
  <c r="C5" i="4" s="1"/>
  <c r="H5" i="20"/>
  <c r="B5" i="4" s="1"/>
  <c r="I5" i="20"/>
  <c r="B5" i="28" s="1"/>
  <c r="G5" i="4" l="1"/>
  <c r="G5" i="28"/>
  <c r="H5" i="4" l="1"/>
  <c r="A5" i="23"/>
  <c r="A5" i="21"/>
  <c r="A5" i="20"/>
  <c r="A5" i="24"/>
  <c r="A5" i="28"/>
  <c r="A5" i="4"/>
  <c r="A5" i="22"/>
  <c r="A2" i="28"/>
  <c r="B4" i="27"/>
  <c r="A2" i="4"/>
  <c r="A2" i="24"/>
  <c r="A2" i="23"/>
  <c r="A2" i="22"/>
  <c r="A2" i="21"/>
  <c r="A2" i="20"/>
  <c r="C9" i="27" l="1"/>
  <c r="C14" i="27" l="1"/>
  <c r="H5" i="28" l="1"/>
</calcChain>
</file>

<file path=xl/sharedStrings.xml><?xml version="1.0" encoding="utf-8"?>
<sst xmlns="http://schemas.openxmlformats.org/spreadsheetml/2006/main" count="98" uniqueCount="51">
  <si>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</si>
  <si>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</si>
  <si>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</si>
  <si>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</si>
  <si>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</si>
  <si>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</si>
  <si>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</si>
  <si>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</si>
  <si>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</si>
  <si>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</si>
  <si>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</si>
  <si>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</si>
  <si>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</si>
  <si>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</si>
  <si>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</si>
  <si>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</si>
  <si>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</si>
  <si>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</si>
  <si>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</si>
  <si>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</si>
  <si>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</si>
  <si>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</si>
  <si>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</si>
  <si>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</si>
  <si>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</si>
  <si>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</si>
  <si>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</si>
  <si>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</si>
  <si>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</si>
  <si>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</si>
  <si>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</si>
  <si>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</si>
  <si>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</si>
  <si>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</si>
  <si>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</si>
  <si>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</si>
  <si>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</si>
  <si>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</si>
  <si>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</si>
  <si>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</si>
  <si>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</si>
  <si>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 xml:space="preserve">5. Respondent’s project planning and scheduling (Section 4.6)
</t>
  </si>
  <si>
    <t>Jerdon Enterprise, LP</t>
  </si>
  <si>
    <t>RFP730-18028 Public Art Collection Enhancements (PACE)</t>
  </si>
  <si>
    <t>Prepared by: Tim Henry 2/2/2018</t>
  </si>
  <si>
    <t>Checked by: Jack Tenner  2/2/2018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</si>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</sst>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1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2" fontId="5" fillId="0" borderId="5" xfId="45" applyNumberFormat="1" applyFont="1" applyFill="1" applyBorder="1" applyAlignment="1">
      <alignment horizontal="center"/>
    </xf>
    <xf numFmtId="0" fontId="2" fillId="0" borderId="27" xfId="0" applyFont="1" applyBorder="1"/>
    <xf numFmtId="0" fontId="2" fillId="32" borderId="3" xfId="0" applyFont="1" applyFill="1" applyBorder="1"/>
    <xf numFmtId="0" fontId="2" fillId="0" borderId="5" xfId="0" applyFont="1" applyBorder="1"/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3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" fillId="34" borderId="42" xfId="0" applyFont="1" applyFill="1" applyBorder="1" applyAlignment="1">
      <alignment horizontal="right"/>
    </xf>
    <xf numFmtId="0" fontId="3" fillId="34" borderId="43" xfId="0" applyFont="1" applyFill="1" applyBorder="1" applyAlignment="1">
      <alignment horizontal="center"/>
    </xf>
    <xf numFmtId="0" fontId="2" fillId="29" borderId="44" xfId="0" applyFont="1" applyFill="1" applyBorder="1" applyAlignment="1">
      <alignment horizontal="center"/>
    </xf>
    <xf numFmtId="0" fontId="0" fillId="0" borderId="45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0" fillId="0" borderId="0" xfId="0" applyAlignment="1">
      <alignment horizontal="center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0" fillId="0" borderId="31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30" fillId="0" borderId="40" xfId="0" applyFont="1" applyBorder="1" applyAlignment="1">
      <alignment vertical="center" wrapText="1"/>
    </xf>
    <xf numFmtId="0" fontId="0" fillId="0" borderId="46" xfId="0" applyBorder="1"/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A2" sqref="A2"/>
    </sheetView>
  </sheetViews>
  <sheetFormatPr defaultRowHeight="12.75" x14ac:dyDescent="0.2"/>
  <cols>
    <col min="1" max="1" width="75.28515625" bestFit="1" customWidth="1"/>
  </cols>
  <sheetData>
    <row r="2" spans="1:3" ht="15.75" x14ac:dyDescent="0.25">
      <c r="A2" s="9" t="s">
        <v>43</v>
      </c>
    </row>
    <row r="3" spans="1:3" ht="13.5" thickBot="1" x14ac:dyDescent="0.25"/>
    <row r="4" spans="1:3" ht="26.25" customHeight="1" thickTop="1" x14ac:dyDescent="0.2">
      <c r="A4" s="7" t="s">
        <v>2</v>
      </c>
    </row>
    <row r="5" spans="1:3" s="1" customFormat="1" ht="15" x14ac:dyDescent="0.2">
      <c r="A5" s="83" t="s">
        <v>42</v>
      </c>
      <c r="C5" s="8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Q26" sqref="Q26"/>
    </sheetView>
  </sheetViews>
  <sheetFormatPr defaultRowHeight="12.75" x14ac:dyDescent="0.2"/>
  <cols>
    <col min="1" max="1" width="31" customWidth="1"/>
    <col min="5" max="5" width="32.42578125" customWidth="1"/>
  </cols>
  <sheetData>
    <row r="1" spans="1:10" ht="15" x14ac:dyDescent="0.2">
      <c r="A1" s="97" t="s">
        <v>20</v>
      </c>
      <c r="B1" s="97"/>
      <c r="C1" s="97"/>
      <c r="D1" s="97"/>
      <c r="E1" s="97"/>
      <c r="F1" s="97"/>
      <c r="G1" s="97"/>
      <c r="H1" s="97"/>
      <c r="I1" s="58"/>
      <c r="J1" s="58"/>
    </row>
    <row r="2" spans="1:10" ht="15" x14ac:dyDescent="0.2">
      <c r="A2" s="97"/>
      <c r="B2" s="97"/>
      <c r="C2" s="97"/>
      <c r="D2" s="97"/>
      <c r="E2" s="97"/>
      <c r="F2" s="97"/>
      <c r="G2" s="97"/>
      <c r="H2" s="97"/>
      <c r="I2" s="58"/>
      <c r="J2" s="58"/>
    </row>
    <row r="3" spans="1:10" ht="15.75" thickBo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10" ht="16.5" thickTop="1" x14ac:dyDescent="0.25">
      <c r="A4" s="98" t="s">
        <v>21</v>
      </c>
      <c r="B4" s="99"/>
      <c r="C4" s="99"/>
      <c r="D4" s="99"/>
      <c r="E4" s="100"/>
      <c r="F4" s="58"/>
      <c r="G4" s="58"/>
      <c r="H4" s="58"/>
      <c r="I4" s="58"/>
      <c r="J4" s="58"/>
    </row>
    <row r="5" spans="1:10" ht="15" x14ac:dyDescent="0.2">
      <c r="A5" s="101" t="s">
        <v>22</v>
      </c>
      <c r="B5" s="102"/>
      <c r="C5" s="102"/>
      <c r="D5" s="102"/>
      <c r="E5" s="103"/>
      <c r="F5" s="58"/>
      <c r="G5" s="58"/>
      <c r="H5" s="58"/>
      <c r="I5" s="58"/>
      <c r="J5" s="58"/>
    </row>
    <row r="6" spans="1:10" ht="15" x14ac:dyDescent="0.2">
      <c r="A6" s="104" t="s">
        <v>23</v>
      </c>
      <c r="B6" s="105"/>
      <c r="C6" s="105"/>
      <c r="D6" s="105"/>
      <c r="E6" s="106"/>
      <c r="F6" s="58"/>
      <c r="G6" s="58"/>
      <c r="H6" s="58"/>
      <c r="I6" s="58"/>
      <c r="J6" s="58"/>
    </row>
    <row r="7" spans="1:10" ht="15" x14ac:dyDescent="0.2">
      <c r="A7" s="104" t="s">
        <v>24</v>
      </c>
      <c r="B7" s="105"/>
      <c r="C7" s="105"/>
      <c r="D7" s="105"/>
      <c r="E7" s="106"/>
      <c r="F7" s="58"/>
      <c r="G7" s="58"/>
      <c r="H7" s="58"/>
      <c r="I7" s="58"/>
      <c r="J7" s="58"/>
    </row>
    <row r="8" spans="1:10" ht="15" x14ac:dyDescent="0.2">
      <c r="A8" s="104" t="s">
        <v>25</v>
      </c>
      <c r="B8" s="105"/>
      <c r="C8" s="105"/>
      <c r="D8" s="105"/>
      <c r="E8" s="106"/>
      <c r="F8" s="58"/>
      <c r="G8" s="58"/>
      <c r="H8" s="58"/>
      <c r="I8" s="58"/>
      <c r="J8" s="58"/>
    </row>
    <row r="9" spans="1:10" ht="15" x14ac:dyDescent="0.2">
      <c r="A9" s="104" t="s">
        <v>26</v>
      </c>
      <c r="B9" s="105"/>
      <c r="C9" s="105"/>
      <c r="D9" s="105"/>
      <c r="E9" s="106"/>
      <c r="F9" s="58"/>
      <c r="G9" s="58"/>
      <c r="H9" s="58"/>
      <c r="I9" s="58"/>
      <c r="J9" s="58"/>
    </row>
    <row r="10" spans="1:10" ht="15.75" thickBot="1" x14ac:dyDescent="0.25">
      <c r="A10" s="107" t="s">
        <v>27</v>
      </c>
      <c r="B10" s="108"/>
      <c r="C10" s="108"/>
      <c r="D10" s="108"/>
      <c r="E10" s="109"/>
      <c r="F10" s="58"/>
      <c r="G10" s="58"/>
      <c r="H10" s="58"/>
      <c r="I10" s="58"/>
      <c r="J10" s="58"/>
    </row>
    <row r="11" spans="1:10" ht="16.5" thickTop="1" thickBot="1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spans="1:10" ht="16.5" thickTop="1" x14ac:dyDescent="0.25">
      <c r="A12" s="110" t="s">
        <v>28</v>
      </c>
      <c r="B12" s="111"/>
      <c r="C12" s="111"/>
      <c r="D12" s="111"/>
      <c r="E12" s="111"/>
      <c r="F12" s="74" t="s">
        <v>29</v>
      </c>
      <c r="G12" s="74" t="s">
        <v>30</v>
      </c>
      <c r="H12" s="75" t="s">
        <v>31</v>
      </c>
      <c r="I12" s="58"/>
      <c r="J12" s="58"/>
    </row>
    <row r="13" spans="1:10" ht="39" customHeight="1" x14ac:dyDescent="0.2">
      <c r="A13" s="112" t="s">
        <v>32</v>
      </c>
      <c r="B13" s="113"/>
      <c r="C13" s="113"/>
      <c r="D13" s="113"/>
      <c r="E13" s="114"/>
      <c r="F13" s="76"/>
      <c r="G13" s="77">
        <v>6</v>
      </c>
      <c r="H13" s="78">
        <f t="shared" ref="H13:H18" si="0">F13*G13</f>
        <v>0</v>
      </c>
      <c r="I13" s="79"/>
      <c r="J13" s="80" t="s">
        <v>33</v>
      </c>
    </row>
    <row r="14" spans="1:10" ht="60.75" customHeight="1" x14ac:dyDescent="0.2">
      <c r="A14" s="112" t="s">
        <v>34</v>
      </c>
      <c r="B14" s="113"/>
      <c r="C14" s="113"/>
      <c r="D14" s="113"/>
      <c r="E14" s="114"/>
      <c r="F14" s="77"/>
      <c r="G14" s="77">
        <v>4</v>
      </c>
      <c r="H14" s="78">
        <f t="shared" si="0"/>
        <v>0</v>
      </c>
      <c r="I14" s="79"/>
      <c r="J14" s="79"/>
    </row>
    <row r="15" spans="1:10" ht="47.25" customHeight="1" x14ac:dyDescent="0.2">
      <c r="A15" s="112" t="s">
        <v>35</v>
      </c>
      <c r="B15" s="113"/>
      <c r="C15" s="113"/>
      <c r="D15" s="113"/>
      <c r="E15" s="114"/>
      <c r="F15" s="77"/>
      <c r="G15" s="77">
        <v>3</v>
      </c>
      <c r="H15" s="78">
        <f t="shared" si="0"/>
        <v>0</v>
      </c>
      <c r="I15" s="79"/>
      <c r="J15" s="79"/>
    </row>
    <row r="16" spans="1:10" ht="33.75" customHeight="1" x14ac:dyDescent="0.2">
      <c r="A16" s="92" t="s">
        <v>36</v>
      </c>
      <c r="B16" s="93"/>
      <c r="C16" s="93"/>
      <c r="D16" s="93"/>
      <c r="E16" s="94"/>
      <c r="F16" s="77"/>
      <c r="G16" s="77">
        <v>3</v>
      </c>
      <c r="H16" s="78">
        <f t="shared" si="0"/>
        <v>0</v>
      </c>
      <c r="I16" s="79"/>
      <c r="J16" s="79"/>
    </row>
    <row r="17" spans="1:10" ht="43.5" customHeight="1" x14ac:dyDescent="0.2">
      <c r="A17" s="92" t="s">
        <v>41</v>
      </c>
      <c r="B17" s="93"/>
      <c r="C17" s="93"/>
      <c r="D17" s="93"/>
      <c r="E17" s="94"/>
      <c r="F17" s="77"/>
      <c r="G17" s="77">
        <v>3</v>
      </c>
      <c r="H17" s="78">
        <f t="shared" si="0"/>
        <v>0</v>
      </c>
      <c r="I17" s="79"/>
      <c r="J17" s="79"/>
    </row>
    <row r="18" spans="1:10" ht="30.75" customHeight="1" x14ac:dyDescent="0.2">
      <c r="A18" s="92" t="s">
        <v>37</v>
      </c>
      <c r="B18" s="93"/>
      <c r="C18" s="93"/>
      <c r="D18" s="93"/>
      <c r="E18" s="94"/>
      <c r="F18" s="77"/>
      <c r="G18" s="77">
        <v>1</v>
      </c>
      <c r="H18" s="78">
        <f t="shared" si="0"/>
        <v>0</v>
      </c>
      <c r="I18" s="79"/>
      <c r="J18" s="79"/>
    </row>
    <row r="19" spans="1:10" ht="16.5" thickBot="1" x14ac:dyDescent="0.3">
      <c r="A19" s="58"/>
      <c r="B19" s="58"/>
      <c r="C19" s="58"/>
      <c r="D19" s="58"/>
      <c r="E19" s="58"/>
      <c r="F19" s="58"/>
      <c r="G19" s="81" t="s">
        <v>38</v>
      </c>
      <c r="H19" s="82">
        <f>SUM(H13:H18)</f>
        <v>0</v>
      </c>
      <c r="I19" s="58"/>
      <c r="J19" s="58"/>
    </row>
    <row r="20" spans="1:10" ht="15" x14ac:dyDescent="0.2">
      <c r="A20" s="95" t="s">
        <v>39</v>
      </c>
      <c r="B20" s="95"/>
      <c r="C20" s="95"/>
      <c r="D20" s="95"/>
      <c r="E20" s="95"/>
      <c r="F20" s="58"/>
      <c r="G20" s="58"/>
      <c r="H20" s="58"/>
      <c r="I20" s="58"/>
      <c r="J20" s="58"/>
    </row>
    <row r="21" spans="1:10" ht="1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</row>
    <row r="22" spans="1:10" ht="15" x14ac:dyDescent="0.2">
      <c r="A22" s="96" t="s">
        <v>40</v>
      </c>
      <c r="B22" s="96"/>
      <c r="C22" s="96"/>
      <c r="D22" s="58"/>
      <c r="E22" s="58"/>
      <c r="F22" s="58"/>
      <c r="G22" s="58"/>
      <c r="H22" s="58"/>
      <c r="I22" s="58"/>
      <c r="J22" s="58"/>
    </row>
  </sheetData>
  <protectedRanges>
    <protectedRange sqref="F14:F18" name="Points"/>
  </protectedRanges>
  <mergeCells count="17">
    <mergeCell ref="A16:E16"/>
    <mergeCell ref="A18:E18"/>
    <mergeCell ref="A17:E17"/>
    <mergeCell ref="A20:E20"/>
    <mergeCell ref="A22:C22"/>
    <mergeCell ref="A1:H2"/>
    <mergeCell ref="A4:E4"/>
    <mergeCell ref="A5:E5"/>
    <mergeCell ref="A6:E6"/>
    <mergeCell ref="A7:E7"/>
    <mergeCell ref="A8:E8"/>
    <mergeCell ref="A9:E9"/>
    <mergeCell ref="A10:E10"/>
    <mergeCell ref="A12:E12"/>
    <mergeCell ref="A13:E13"/>
    <mergeCell ref="A14:E14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L23" sqref="L23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7" customWidth="1"/>
    <col min="8" max="8" width="12.42578125" customWidth="1"/>
  </cols>
  <sheetData>
    <row r="1" spans="1:10" ht="15.75" x14ac:dyDescent="0.25">
      <c r="A1" s="85" t="s">
        <v>0</v>
      </c>
      <c r="B1" s="86"/>
      <c r="C1" s="86"/>
      <c r="D1" s="86"/>
      <c r="E1" s="86"/>
      <c r="F1" s="86"/>
      <c r="G1" s="86"/>
      <c r="H1" s="86"/>
      <c r="I1" s="19"/>
      <c r="J1" s="19"/>
    </row>
    <row r="2" spans="1:10" ht="12.75" customHeight="1" x14ac:dyDescent="0.2">
      <c r="A2" s="87" t="str">
        <f>Responses!A2</f>
        <v>RFP730-18028 Public Art Collection Enhancements (PACE)</v>
      </c>
      <c r="B2" s="87"/>
      <c r="C2" s="87"/>
      <c r="D2" s="87"/>
      <c r="E2" s="87"/>
      <c r="F2" s="87"/>
      <c r="G2" s="87"/>
      <c r="H2" s="87"/>
      <c r="I2" s="87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75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59" t="s">
        <v>18</v>
      </c>
      <c r="H4" s="64" t="s">
        <v>17</v>
      </c>
      <c r="I4" s="64" t="s">
        <v>10</v>
      </c>
      <c r="J4" s="23"/>
    </row>
    <row r="5" spans="1:10" ht="16.5" thickTop="1" x14ac:dyDescent="0.2">
      <c r="A5" s="61" t="str">
        <f>Responses!A5</f>
        <v>Jerdon Enterprise, LP</v>
      </c>
      <c r="B5" s="57">
        <v>30</v>
      </c>
      <c r="C5" s="73">
        <v>16</v>
      </c>
      <c r="D5" s="73">
        <v>9</v>
      </c>
      <c r="E5" s="73">
        <v>9</v>
      </c>
      <c r="F5" s="73">
        <v>9</v>
      </c>
      <c r="G5" s="71">
        <v>3</v>
      </c>
      <c r="H5" s="24">
        <f>SUM(C5:G5)</f>
        <v>46</v>
      </c>
      <c r="I5" s="18">
        <f>SUM(B5:G5)</f>
        <v>76</v>
      </c>
      <c r="J5" s="23"/>
    </row>
    <row r="6" spans="1:10" x14ac:dyDescent="0.2">
      <c r="B6" s="115"/>
      <c r="J6" s="41"/>
    </row>
    <row r="7" spans="1:10" x14ac:dyDescent="0.2">
      <c r="A7" s="19"/>
      <c r="J7" s="41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9" sqref="D19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7" customWidth="1"/>
    <col min="8" max="8" width="10.42578125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</row>
    <row r="2" spans="1:9" ht="12.75" customHeight="1" x14ac:dyDescent="0.2">
      <c r="A2" s="87" t="str">
        <f>Responses!A2</f>
        <v>RFP730-18028 Public Art Collection Enhancements (PACE)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41"/>
      <c r="B3" s="41"/>
      <c r="C3" s="41"/>
      <c r="D3" s="41"/>
      <c r="E3" s="41"/>
      <c r="F3" s="41"/>
      <c r="H3" s="42"/>
    </row>
    <row r="4" spans="1:9" ht="75" thickTop="1" thickBot="1" x14ac:dyDescent="0.25">
      <c r="A4" s="43" t="s">
        <v>4</v>
      </c>
      <c r="B4" s="44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59" t="s">
        <v>18</v>
      </c>
      <c r="H4" s="64" t="s">
        <v>17</v>
      </c>
      <c r="I4" s="64" t="s">
        <v>10</v>
      </c>
    </row>
    <row r="5" spans="1:9" ht="15.75" thickTop="1" x14ac:dyDescent="0.2">
      <c r="A5" s="61" t="str">
        <f>Responses!A5</f>
        <v>Jerdon Enterprise, LP</v>
      </c>
      <c r="B5" s="57">
        <v>30</v>
      </c>
      <c r="C5" s="73">
        <v>14</v>
      </c>
      <c r="D5" s="73">
        <v>13.5</v>
      </c>
      <c r="E5" s="73">
        <v>12</v>
      </c>
      <c r="F5" s="73">
        <v>12</v>
      </c>
      <c r="G5" s="71">
        <v>4.5</v>
      </c>
      <c r="H5" s="60">
        <f>SUM(C5:G5)</f>
        <v>56</v>
      </c>
      <c r="I5" s="18">
        <f>SUM(B5:G5)</f>
        <v>86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13" sqref="A13"/>
    </sheetView>
  </sheetViews>
  <sheetFormatPr defaultRowHeight="12.75" x14ac:dyDescent="0.2"/>
  <cols>
    <col min="1" max="1" width="38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7" customWidth="1"/>
    <col min="8" max="8" width="10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</row>
    <row r="2" spans="1:9" ht="12.75" customHeight="1" x14ac:dyDescent="0.2">
      <c r="A2" s="87" t="str">
        <f>Responses!A2</f>
        <v>RFP730-18028 Public Art Collection Enhancements (PACE)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45"/>
      <c r="B3" s="45"/>
      <c r="C3" s="45"/>
      <c r="D3" s="45"/>
      <c r="E3" s="45"/>
      <c r="F3" s="45"/>
      <c r="H3" s="46"/>
    </row>
    <row r="4" spans="1:9" ht="75" thickTop="1" thickBot="1" x14ac:dyDescent="0.25">
      <c r="A4" s="47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59" t="s">
        <v>18</v>
      </c>
      <c r="H4" s="64" t="s">
        <v>17</v>
      </c>
      <c r="I4" s="64" t="s">
        <v>10</v>
      </c>
    </row>
    <row r="5" spans="1:9" ht="18.75" customHeight="1" thickTop="1" x14ac:dyDescent="0.2">
      <c r="A5" s="61" t="str">
        <f>Responses!A5</f>
        <v>Jerdon Enterprise, LP</v>
      </c>
      <c r="B5" s="84">
        <v>30</v>
      </c>
      <c r="C5" s="73">
        <v>16</v>
      </c>
      <c r="D5" s="73">
        <v>12</v>
      </c>
      <c r="E5" s="73">
        <v>12</v>
      </c>
      <c r="F5" s="73">
        <v>10.5</v>
      </c>
      <c r="G5" s="71">
        <v>3.5</v>
      </c>
      <c r="H5" s="60">
        <f>SUM(C5:G5)</f>
        <v>54</v>
      </c>
      <c r="I5" s="18">
        <f>SUM(B5:G5)</f>
        <v>84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5" sqref="C5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7" customWidth="1"/>
    <col min="8" max="8" width="10.28515625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</row>
    <row r="2" spans="1:9" ht="12.75" customHeight="1" x14ac:dyDescent="0.2">
      <c r="A2" s="87" t="str">
        <f>Responses!A2</f>
        <v>RFP730-18028 Public Art Collection Enhancements (PACE)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49"/>
      <c r="B3" s="49"/>
      <c r="C3" s="49"/>
      <c r="D3" s="49"/>
      <c r="E3" s="49"/>
      <c r="F3" s="49"/>
      <c r="H3" s="50"/>
    </row>
    <row r="4" spans="1:9" ht="75" thickTop="1" thickBot="1" x14ac:dyDescent="0.25">
      <c r="A4" s="51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2" t="s">
        <v>9</v>
      </c>
      <c r="G4" s="59" t="s">
        <v>18</v>
      </c>
      <c r="H4" s="64" t="s">
        <v>17</v>
      </c>
      <c r="I4" s="64" t="s">
        <v>10</v>
      </c>
    </row>
    <row r="5" spans="1:9" ht="18" customHeight="1" thickTop="1" x14ac:dyDescent="0.2">
      <c r="A5" s="61" t="str">
        <f>Responses!A5</f>
        <v>Jerdon Enterprise, LP</v>
      </c>
      <c r="B5" s="57">
        <v>30</v>
      </c>
      <c r="C5" s="73">
        <v>20</v>
      </c>
      <c r="D5" s="73">
        <v>15</v>
      </c>
      <c r="E5" s="73">
        <v>13.5</v>
      </c>
      <c r="F5" s="73">
        <v>15</v>
      </c>
      <c r="G5" s="71">
        <v>5</v>
      </c>
      <c r="H5" s="60">
        <f>SUM(C5:G5)</f>
        <v>68.5</v>
      </c>
      <c r="I5" s="18">
        <f>SUM(B5:G5)</f>
        <v>98.5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40" sqref="J40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7" customWidth="1"/>
    <col min="8" max="8" width="13.42578125" customWidth="1"/>
  </cols>
  <sheetData>
    <row r="1" spans="1:9" ht="15.75" x14ac:dyDescent="0.25">
      <c r="A1" s="85" t="s">
        <v>0</v>
      </c>
      <c r="B1" s="86"/>
      <c r="C1" s="86"/>
      <c r="D1" s="86"/>
      <c r="E1" s="86"/>
      <c r="F1" s="86"/>
      <c r="G1" s="86"/>
      <c r="H1" s="86"/>
    </row>
    <row r="2" spans="1:9" ht="12.75" customHeight="1" x14ac:dyDescent="0.2">
      <c r="A2" s="87" t="str">
        <f>Responses!A2</f>
        <v>RFP730-18028 Public Art Collection Enhancements (PACE)</v>
      </c>
      <c r="B2" s="87"/>
      <c r="C2" s="87"/>
      <c r="D2" s="87"/>
      <c r="E2" s="87"/>
      <c r="F2" s="87"/>
      <c r="G2" s="87"/>
      <c r="H2" s="87"/>
      <c r="I2" s="87"/>
    </row>
    <row r="3" spans="1:9" ht="15.75" thickBot="1" x14ac:dyDescent="0.25">
      <c r="A3" s="53"/>
      <c r="B3" s="53"/>
      <c r="C3" s="53"/>
      <c r="D3" s="53"/>
      <c r="E3" s="53"/>
      <c r="F3" s="53"/>
      <c r="H3" s="54"/>
    </row>
    <row r="4" spans="1:9" ht="75" thickTop="1" thickBot="1" x14ac:dyDescent="0.25">
      <c r="A4" s="55" t="s">
        <v>4</v>
      </c>
      <c r="B4" s="56" t="s">
        <v>5</v>
      </c>
      <c r="C4" s="56" t="s">
        <v>6</v>
      </c>
      <c r="D4" s="56" t="s">
        <v>7</v>
      </c>
      <c r="E4" s="56" t="s">
        <v>8</v>
      </c>
      <c r="F4" s="56" t="s">
        <v>9</v>
      </c>
      <c r="G4" s="59" t="s">
        <v>18</v>
      </c>
      <c r="H4" s="64" t="s">
        <v>17</v>
      </c>
      <c r="I4" s="64" t="s">
        <v>10</v>
      </c>
    </row>
    <row r="5" spans="1:9" ht="23.25" customHeight="1" thickTop="1" x14ac:dyDescent="0.2">
      <c r="A5" s="61" t="str">
        <f>Responses!A5</f>
        <v>Jerdon Enterprise, LP</v>
      </c>
      <c r="B5" s="57">
        <v>30</v>
      </c>
      <c r="C5" s="73">
        <v>20</v>
      </c>
      <c r="D5" s="73">
        <v>15</v>
      </c>
      <c r="E5" s="73">
        <v>13.5</v>
      </c>
      <c r="F5" s="73">
        <v>12</v>
      </c>
      <c r="G5" s="73">
        <v>5</v>
      </c>
      <c r="H5" s="60">
        <f>SUM(C5:G5)</f>
        <v>65.5</v>
      </c>
      <c r="I5" s="18">
        <f>SUM(B5:G5)</f>
        <v>95.5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L16" sqref="L16"/>
    </sheetView>
  </sheetViews>
  <sheetFormatPr defaultRowHeight="15" x14ac:dyDescent="0.2"/>
  <cols>
    <col min="1" max="1" width="43.85546875" style="2" customWidth="1"/>
    <col min="2" max="6" width="9.140625" style="2"/>
    <col min="7" max="7" width="17.5703125" style="2" bestFit="1" customWidth="1"/>
    <col min="8" max="8" width="10.42578125" style="2" customWidth="1"/>
    <col min="9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.75" x14ac:dyDescent="0.2">
      <c r="A2" s="87" t="str">
        <f>Responses!A2</f>
        <v>RFP730-18028 Public Art Collection Enhancements (PACE)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4" t="s">
        <v>46</v>
      </c>
      <c r="C4" s="14" t="s">
        <v>47</v>
      </c>
      <c r="D4" s="14" t="s">
        <v>48</v>
      </c>
      <c r="E4" s="14" t="s">
        <v>49</v>
      </c>
      <c r="F4" s="14" t="s">
        <v>50</v>
      </c>
      <c r="G4" s="15" t="s">
        <v>3</v>
      </c>
      <c r="H4" s="5" t="s">
        <v>1</v>
      </c>
      <c r="J4" s="10"/>
      <c r="K4" s="10"/>
      <c r="L4" s="10"/>
    </row>
    <row r="5" spans="1:14" ht="16.5" customHeight="1" x14ac:dyDescent="0.2">
      <c r="A5" s="12" t="str">
        <f>Responses!A5</f>
        <v>Jerdon Enterprise, LP</v>
      </c>
      <c r="B5" s="16">
        <f>'Evaluator 1'!H5</f>
        <v>46</v>
      </c>
      <c r="C5" s="17">
        <f>'Evaluator 2'!H5</f>
        <v>56</v>
      </c>
      <c r="D5" s="16">
        <f>'Evaluator 3'!H5</f>
        <v>54</v>
      </c>
      <c r="E5" s="16">
        <f>'Evaluator 4'!H5</f>
        <v>68.5</v>
      </c>
      <c r="F5" s="17">
        <f>'Evaluator 5'!H5</f>
        <v>65.5</v>
      </c>
      <c r="G5" s="16">
        <f>AVERAGE(B5:F5)</f>
        <v>58</v>
      </c>
      <c r="H5" s="13">
        <f>RANK(G5,$G$5:$G$5,0)</f>
        <v>1</v>
      </c>
      <c r="J5" s="11"/>
      <c r="K5" s="11"/>
      <c r="L5" s="11"/>
    </row>
    <row r="7" spans="1:14" x14ac:dyDescent="0.2">
      <c r="E7" s="65"/>
      <c r="F7" s="65"/>
    </row>
    <row r="8" spans="1:14" x14ac:dyDescent="0.2">
      <c r="E8" s="65"/>
      <c r="F8" s="65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4"/>
  <sheetViews>
    <sheetView topLeftCell="B1" workbookViewId="0">
      <selection activeCell="C26" sqref="C26"/>
    </sheetView>
  </sheetViews>
  <sheetFormatPr defaultRowHeight="12.75" x14ac:dyDescent="0.2"/>
  <cols>
    <col min="2" max="2" width="30.7109375" bestFit="1" customWidth="1"/>
    <col min="3" max="3" width="37.140625" customWidth="1"/>
  </cols>
  <sheetData>
    <row r="1" spans="1:3" x14ac:dyDescent="0.2">
      <c r="A1" s="25"/>
      <c r="B1" s="25"/>
      <c r="C1" s="25"/>
    </row>
    <row r="2" spans="1:3" x14ac:dyDescent="0.2">
      <c r="A2" s="25"/>
      <c r="B2" s="25"/>
      <c r="C2" s="25"/>
    </row>
    <row r="3" spans="1:3" ht="15.75" x14ac:dyDescent="0.2">
      <c r="A3" s="25"/>
      <c r="B3" s="88"/>
      <c r="C3" s="88"/>
    </row>
    <row r="4" spans="1:3" x14ac:dyDescent="0.2">
      <c r="A4" s="25"/>
      <c r="B4" s="89" t="str">
        <f>Responses!A2</f>
        <v>RFP730-18028 Public Art Collection Enhancements (PACE)</v>
      </c>
      <c r="C4" s="90"/>
    </row>
    <row r="5" spans="1:3" x14ac:dyDescent="0.2">
      <c r="A5" s="25"/>
      <c r="B5" s="25"/>
      <c r="C5" s="25"/>
    </row>
    <row r="6" spans="1:3" x14ac:dyDescent="0.2">
      <c r="A6" s="25"/>
      <c r="B6" s="25"/>
      <c r="C6" s="26" t="s">
        <v>11</v>
      </c>
    </row>
    <row r="7" spans="1:3" ht="15.75" x14ac:dyDescent="0.25">
      <c r="A7" s="25"/>
      <c r="B7" s="27" t="s">
        <v>12</v>
      </c>
      <c r="C7" s="28" t="str">
        <f>Responses!A5</f>
        <v>Jerdon Enterprise, LP</v>
      </c>
    </row>
    <row r="8" spans="1:3" ht="15.75" x14ac:dyDescent="0.25">
      <c r="A8" s="25"/>
      <c r="B8" s="29" t="s">
        <v>13</v>
      </c>
      <c r="C8" s="30">
        <v>871209</v>
      </c>
    </row>
    <row r="9" spans="1:3" ht="15.75" x14ac:dyDescent="0.25">
      <c r="A9" s="25"/>
      <c r="B9" s="31" t="s">
        <v>10</v>
      </c>
      <c r="C9" s="32">
        <f>SUM(C8:C8)</f>
        <v>871209</v>
      </c>
    </row>
    <row r="10" spans="1:3" ht="15.75" x14ac:dyDescent="0.25">
      <c r="A10" s="25"/>
      <c r="B10" s="29" t="s">
        <v>14</v>
      </c>
      <c r="C10" s="33">
        <v>0</v>
      </c>
    </row>
    <row r="11" spans="1:3" ht="15.75" x14ac:dyDescent="0.25">
      <c r="A11" s="25"/>
      <c r="B11" s="34" t="s">
        <v>15</v>
      </c>
      <c r="C11" s="70">
        <v>30</v>
      </c>
    </row>
    <row r="12" spans="1:3" x14ac:dyDescent="0.2">
      <c r="A12" s="25"/>
      <c r="B12" s="66"/>
      <c r="C12" s="67"/>
    </row>
    <row r="13" spans="1:3" x14ac:dyDescent="0.2">
      <c r="A13" s="25"/>
      <c r="B13" s="68" t="s">
        <v>16</v>
      </c>
      <c r="C13" s="68" t="s">
        <v>19</v>
      </c>
    </row>
    <row r="14" spans="1:3" x14ac:dyDescent="0.2">
      <c r="A14" s="25"/>
      <c r="B14" s="66" t="str">
        <f>C7</f>
        <v>Jerdon Enterprise, LP</v>
      </c>
      <c r="C14" s="69">
        <f>C9</f>
        <v>871209</v>
      </c>
    </row>
  </sheetData>
  <sortState ref="B14:C19">
    <sortCondition ref="C14:C19"/>
  </sortState>
  <mergeCells count="2">
    <mergeCell ref="B3:C3"/>
    <mergeCell ref="B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I16" sqref="I16"/>
    </sheetView>
  </sheetViews>
  <sheetFormatPr defaultRowHeight="12.75" x14ac:dyDescent="0.2"/>
  <cols>
    <col min="1" max="1" width="44" bestFit="1" customWidth="1"/>
    <col min="2" max="2" width="7" bestFit="1" customWidth="1"/>
    <col min="3" max="3" width="8.7109375" customWidth="1"/>
    <col min="4" max="5" width="7" bestFit="1" customWidth="1"/>
    <col min="6" max="6" width="8.28515625" bestFit="1" customWidth="1"/>
    <col min="7" max="7" width="17.5703125" bestFit="1" customWidth="1"/>
    <col min="8" max="8" width="10.42578125" bestFit="1" customWidth="1"/>
  </cols>
  <sheetData>
    <row r="1" spans="1:8" ht="15.75" x14ac:dyDescent="0.25">
      <c r="A1" s="85" t="s">
        <v>0</v>
      </c>
      <c r="B1" s="86"/>
      <c r="C1" s="86"/>
      <c r="D1" s="86"/>
      <c r="E1" s="86"/>
      <c r="F1" s="86"/>
      <c r="G1" s="86"/>
      <c r="H1" s="86"/>
    </row>
    <row r="2" spans="1:8" x14ac:dyDescent="0.2">
      <c r="A2" s="87" t="str">
        <f>Responses!A2</f>
        <v>RFP730-18028 Public Art Collection Enhancements (PACE)</v>
      </c>
      <c r="B2" s="91"/>
      <c r="C2" s="91"/>
      <c r="D2" s="91"/>
      <c r="E2" s="91"/>
      <c r="F2" s="91"/>
      <c r="G2" s="91"/>
      <c r="H2" s="91"/>
    </row>
    <row r="3" spans="1:8" ht="15.75" thickBot="1" x14ac:dyDescent="0.25">
      <c r="A3" s="58"/>
      <c r="B3" s="58"/>
      <c r="C3" s="58"/>
      <c r="D3" s="58"/>
      <c r="E3" s="58"/>
      <c r="F3" s="58"/>
      <c r="G3" s="62"/>
      <c r="H3" s="62"/>
    </row>
    <row r="4" spans="1:8" ht="121.5" customHeight="1" thickBot="1" x14ac:dyDescent="0.25">
      <c r="A4" s="6" t="s">
        <v>2</v>
      </c>
      <c r="B4" s="35" t="str">
        <f>'Technical Summary'!B4</f>
        <v>Evaluator 1</v>
      </c>
      <c r="C4" s="35" t="str">
        <f>'Technical Summary'!C4</f>
        <v>Evaluator 2</v>
      </c>
      <c r="D4" s="35" t="str">
        <f>'Technical Summary'!D4</f>
        <v>Evaluator 3</v>
      </c>
      <c r="E4" s="35" t="str">
        <f>'Technical Summary'!E4</f>
        <v>Evaluator 4</v>
      </c>
      <c r="F4" s="35" t="str">
        <f>'Technical Summary'!F4</f>
        <v>Evaluator 5</v>
      </c>
      <c r="G4" s="36" t="s">
        <v>3</v>
      </c>
      <c r="H4" s="5" t="s">
        <v>1</v>
      </c>
    </row>
    <row r="5" spans="1:8" ht="15" x14ac:dyDescent="0.2">
      <c r="A5" s="37" t="str">
        <f>Responses!A5</f>
        <v>Jerdon Enterprise, LP</v>
      </c>
      <c r="B5" s="38">
        <f>'Evaluator 1'!I5</f>
        <v>76</v>
      </c>
      <c r="C5" s="39">
        <f>'Evaluator 2'!I5</f>
        <v>86</v>
      </c>
      <c r="D5" s="39">
        <f>'Evaluator 3'!I5</f>
        <v>84</v>
      </c>
      <c r="E5" s="39">
        <f>'Evaluator 4'!I5</f>
        <v>98.5</v>
      </c>
      <c r="F5" s="39">
        <f>'Evaluator 5'!I5</f>
        <v>95.5</v>
      </c>
      <c r="G5" s="40">
        <f>AVERAGE(B5:F5)</f>
        <v>88</v>
      </c>
      <c r="H5" s="72">
        <f>RANK(G5,$G$5:$G$5,0)</f>
        <v>1</v>
      </c>
    </row>
    <row r="6" spans="1:8" x14ac:dyDescent="0.2">
      <c r="F6" s="57"/>
      <c r="G6" s="57"/>
    </row>
    <row r="7" spans="1:8" x14ac:dyDescent="0.2">
      <c r="F7" s="57"/>
      <c r="G7" s="57"/>
    </row>
    <row r="9" spans="1:8" ht="15" x14ac:dyDescent="0.2">
      <c r="A9" s="63" t="s">
        <v>44</v>
      </c>
    </row>
    <row r="10" spans="1:8" ht="15" x14ac:dyDescent="0.2">
      <c r="A10" s="58"/>
    </row>
    <row r="11" spans="1:8" ht="15" x14ac:dyDescent="0.2">
      <c r="A11" s="63" t="s">
        <v>45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2019-04-09T16:00:08Z</dcterms:modified>
</cp:coreProperties>
</file>