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0" yWindow="0" windowWidth="19200" windowHeight="7035" activeTab="5"/>
  </bookViews>
  <sheets>
    <sheet name="Evaluator 1" sheetId="2" r:id="rId1"/>
    <sheet name="Evaluator 2" sheetId="3" r:id="rId2"/>
    <sheet name="Evaluator 3" sheetId="5" r:id="rId3"/>
    <sheet name="Evaluator 4" sheetId="11" r:id="rId4"/>
    <sheet name="Evaluator 5" sheetId="4" r:id="rId5"/>
    <sheet name="Summary" sheetId="1" r:id="rId6"/>
    <sheet name="Evaluation" sheetId="12" r:id="rId7"/>
  </sheets>
  <calcPr calcId="152511"/>
</workbook>
</file>

<file path=xl/calcChain.xml><?xml version="1.0" encoding="utf-8"?>
<calcChain xmlns="http://schemas.openxmlformats.org/spreadsheetml/2006/main">
  <c r="M22" i="12" l="1"/>
  <c r="J22" i="12"/>
  <c r="G22" i="12"/>
  <c r="D22" i="12"/>
  <c r="N22" i="12" s="1"/>
  <c r="M21" i="12"/>
  <c r="J21" i="12"/>
  <c r="N21" i="12" s="1"/>
  <c r="G21" i="12"/>
  <c r="D21" i="12"/>
  <c r="M20" i="12"/>
  <c r="J20" i="12"/>
  <c r="G20" i="12"/>
  <c r="D20" i="12"/>
  <c r="N20" i="12" s="1"/>
  <c r="N19" i="12"/>
  <c r="M19" i="12"/>
  <c r="J19" i="12"/>
  <c r="G19" i="12"/>
  <c r="D19" i="12"/>
  <c r="M18" i="12"/>
  <c r="J18" i="12"/>
  <c r="G18" i="12"/>
  <c r="N18" i="12" s="1"/>
  <c r="D18" i="12"/>
  <c r="M17" i="12"/>
  <c r="J17" i="12"/>
  <c r="G17" i="12"/>
  <c r="D17" i="12"/>
  <c r="N17" i="12" s="1"/>
  <c r="H5" i="11" l="1"/>
  <c r="H4" i="11"/>
  <c r="H6" i="11"/>
  <c r="H8" i="4" l="1"/>
  <c r="H6" i="4"/>
  <c r="H4" i="4"/>
  <c r="H5" i="4" l="1"/>
  <c r="F8" i="1" s="1"/>
  <c r="H7" i="4"/>
  <c r="F10" i="1" s="1"/>
  <c r="H9" i="4"/>
  <c r="F12" i="1"/>
  <c r="D8" i="1"/>
  <c r="D9" i="1"/>
  <c r="C10" i="1"/>
  <c r="C11" i="1"/>
  <c r="A8" i="1"/>
  <c r="J8" i="1"/>
  <c r="K8" i="1" s="1"/>
  <c r="A9" i="1"/>
  <c r="J9" i="1"/>
  <c r="K9" i="1" s="1"/>
  <c r="A10" i="1"/>
  <c r="J10" i="1"/>
  <c r="K10" i="1"/>
  <c r="A11" i="1"/>
  <c r="J11" i="1"/>
  <c r="K11" i="1" s="1"/>
  <c r="A12" i="1"/>
  <c r="J12" i="1"/>
  <c r="K12" i="1" s="1"/>
  <c r="F9" i="1"/>
  <c r="F11" i="1"/>
  <c r="F7" i="1"/>
  <c r="E8" i="1"/>
  <c r="E9" i="1"/>
  <c r="H7" i="11"/>
  <c r="E10" i="1" s="1"/>
  <c r="H8" i="11"/>
  <c r="E11" i="1" s="1"/>
  <c r="H9" i="11"/>
  <c r="E12" i="1" s="1"/>
  <c r="E7" i="1"/>
  <c r="H5" i="5"/>
  <c r="H6" i="5"/>
  <c r="H7" i="5"/>
  <c r="D10" i="1" s="1"/>
  <c r="H8" i="5"/>
  <c r="D11" i="1" s="1"/>
  <c r="H9" i="5"/>
  <c r="D12" i="1" s="1"/>
  <c r="H4" i="5"/>
  <c r="D7" i="1" s="1"/>
  <c r="H5" i="3"/>
  <c r="C8" i="1" s="1"/>
  <c r="H6" i="3"/>
  <c r="C9" i="1" s="1"/>
  <c r="H7" i="3"/>
  <c r="H8" i="3"/>
  <c r="H9" i="3"/>
  <c r="C12" i="1" s="1"/>
  <c r="H4" i="3"/>
  <c r="C7" i="1" s="1"/>
  <c r="H4" i="2"/>
  <c r="B7" i="1" s="1"/>
  <c r="G7" i="1" l="1"/>
  <c r="G8" i="1"/>
  <c r="N8" i="1" s="1"/>
  <c r="H5" i="2"/>
  <c r="B8" i="1" s="1"/>
  <c r="H6" i="2"/>
  <c r="B9" i="1" s="1"/>
  <c r="G9" i="1" s="1"/>
  <c r="H7" i="2"/>
  <c r="B10" i="1" s="1"/>
  <c r="G10" i="1" s="1"/>
  <c r="H8" i="2"/>
  <c r="B11" i="1" s="1"/>
  <c r="G11" i="1" s="1"/>
  <c r="H9" i="2"/>
  <c r="B12" i="1" s="1"/>
  <c r="G12" i="1" s="1"/>
  <c r="N12" i="1" s="1"/>
  <c r="H8" i="1" l="1"/>
  <c r="H11" i="1"/>
  <c r="N11" i="1"/>
  <c r="N9" i="1"/>
  <c r="H9" i="1"/>
  <c r="H10" i="1"/>
  <c r="N10" i="1"/>
  <c r="H7" i="1"/>
  <c r="H12" i="1"/>
  <c r="J7" i="1"/>
  <c r="A7" i="1" l="1"/>
  <c r="K7" i="1" l="1"/>
  <c r="J6" i="1"/>
  <c r="N7" i="1" l="1"/>
  <c r="O12" i="1" s="1"/>
  <c r="L7" i="1"/>
  <c r="L10" i="1"/>
  <c r="L9" i="1"/>
  <c r="L12" i="1"/>
  <c r="L8" i="1"/>
  <c r="L11" i="1"/>
  <c r="O7" i="1" l="1"/>
  <c r="O8" i="1"/>
  <c r="O9" i="1"/>
  <c r="O11" i="1"/>
  <c r="O10" i="1"/>
</calcChain>
</file>

<file path=xl/sharedStrings.xml><?xml version="1.0" encoding="utf-8"?>
<sst xmlns="http://schemas.openxmlformats.org/spreadsheetml/2006/main" count="103" uniqueCount="46">
  <si>
    <t xml:space="preserve">RESPONDENT SUMMARY </t>
  </si>
  <si>
    <t>Total Score</t>
  </si>
  <si>
    <t>Evaluator 1</t>
  </si>
  <si>
    <t>Evaluator 2</t>
  </si>
  <si>
    <t>Evaluator 3</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</si>
  <si>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</si>
  <si>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</si>
  <si>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</si>
  <si>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</si>
  <si>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</si>
  <si>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</si>
  <si>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</si>
  <si>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</si>
  <si>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</si>
  <si>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</si>
  <si>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</si>
  <si>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</si>
  <si>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</si>
  <si>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</si>
  <si>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</si>
  <si>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</si>
  <si>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Evaluator 4</t>
  </si>
  <si>
    <t>RFP730-19089 Ride Matching Platform</t>
  </si>
  <si>
    <t>ABM</t>
  </si>
  <si>
    <t>Caring Commercial Cleaning</t>
  </si>
  <si>
    <t>Easley Enterprises </t>
  </si>
  <si>
    <t>Hospitality Cleaning Solutions</t>
  </si>
  <si>
    <t>Metroclean</t>
  </si>
  <si>
    <t>RJMS</t>
  </si>
  <si>
    <t xml:space="preserve">University of Houston Evaluation Matrix         
</t>
  </si>
  <si>
    <t>RFP730-19120 Janitorial Services for Houston Public Media</t>
  </si>
  <si>
    <t>Name</t>
  </si>
  <si>
    <t>Evaluation Due Date</t>
  </si>
  <si>
    <t>05/02/19 @ 2 PM</t>
  </si>
  <si>
    <t xml:space="preserve"> Criteria 1</t>
  </si>
  <si>
    <t xml:space="preserve"> Criteria 2</t>
  </si>
  <si>
    <t xml:space="preserve"> Criteria 3</t>
  </si>
  <si>
    <t xml:space="preserve"> Criteria 4</t>
  </si>
  <si>
    <t xml:space="preserve">Ability of the Contractor to fulfill current and predicted janitorial
needs as specified in sections 6.1-6.2
</t>
  </si>
  <si>
    <r>
      <rPr>
        <sz val="9"/>
        <rFont val="Arial"/>
        <family val="2"/>
      </rPr>
      <t xml:space="preserve">Plan for responsiveness and timeliness to janitorial/porter needs
and responsiveness of problem resolution
</t>
    </r>
    <r>
      <rPr>
        <b/>
        <sz val="9"/>
        <color rgb="FFFF0000"/>
        <rFont val="Arial"/>
        <family val="2"/>
      </rPr>
      <t xml:space="preserve">
</t>
    </r>
  </si>
  <si>
    <t>Flexibility for changing needs related to scheduled cleaning</t>
  </si>
  <si>
    <t>Points (1-5)</t>
  </si>
  <si>
    <t xml:space="preserve">Easley Enterprises </t>
  </si>
  <si>
    <t>Non-Disclosure:</t>
  </si>
  <si>
    <t>Updated: 6/18</t>
  </si>
  <si>
    <t>Monthly rate for service
*ONLY EVALUATOR 5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</si>
</sst>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
      <u/>
      <sz val="10"/>
      <color theme="10"/>
      <name val="Arial"/>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5">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0" fontId="2" fillId="0" borderId="0"/>
    <xf numFmtId="0" fontId="2" fillId="0" borderId="0"/>
    <xf numFmtId="0" fontId="1" fillId="0" borderId="0"/>
    <xf numFmtId="0" fontId="47" fillId="0" borderId="0" applyNumberFormat="0" applyFill="0" applyBorder="0" applyAlignment="0" applyProtection="0"/>
  </cellStyleXfs>
  <cellXfs count="82">
    <xf numFmtId="0" fontId="0" fillId="0" borderId="0" xfId="0"/>
    <xf numFmtId="0" fontId="0" fillId="0" borderId="0" xfId="0" applyBorder="1"/>
    <xf numFmtId="0" fontId="13" fillId="0" borderId="0" xfId="0" applyFont="1" applyBorder="1" applyAlignment="1"/>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applyBorder="1" applyAlignment="1">
      <alignment horizontal="left"/>
    </xf>
    <xf numFmtId="0" fontId="36" fillId="25" borderId="0" xfId="0" applyFont="1" applyFill="1" applyAlignment="1"/>
    <xf numFmtId="0" fontId="37" fillId="25" borderId="0" xfId="0" applyFont="1" applyFill="1"/>
    <xf numFmtId="0" fontId="13" fillId="25" borderId="0" xfId="0" applyFont="1" applyFill="1" applyAlignment="1"/>
    <xf numFmtId="0" fontId="14" fillId="25" borderId="0" xfId="0" applyFont="1" applyFill="1"/>
    <xf numFmtId="0" fontId="37" fillId="25" borderId="0" xfId="0" applyFont="1" applyFill="1" applyBorder="1"/>
    <xf numFmtId="0" fontId="14" fillId="25" borderId="0" xfId="0" applyFont="1" applyFill="1" applyBorder="1"/>
    <xf numFmtId="0" fontId="13" fillId="25" borderId="0" xfId="0" applyFont="1" applyFill="1" applyBorder="1"/>
    <xf numFmtId="0" fontId="13" fillId="25" borderId="0" xfId="0" applyFont="1" applyFill="1"/>
    <xf numFmtId="0" fontId="13" fillId="25" borderId="0" xfId="0" applyFont="1" applyFill="1" applyBorder="1" applyAlignment="1">
      <alignment horizontal="left" vertical="center"/>
    </xf>
    <xf numFmtId="0" fontId="13" fillId="25" borderId="0" xfId="0" applyFont="1" applyFill="1" applyBorder="1" applyAlignment="1">
      <alignment horizontal="right" textRotation="90" wrapText="1"/>
    </xf>
    <xf numFmtId="0" fontId="34" fillId="25" borderId="0" xfId="0" applyFont="1" applyFill="1" applyBorder="1" applyAlignment="1">
      <alignment horizontal="right" textRotation="90" wrapText="1"/>
    </xf>
    <xf numFmtId="0" fontId="13" fillId="25" borderId="0" xfId="0" applyFont="1" applyFill="1" applyAlignment="1">
      <alignment horizontal="center" vertical="center"/>
    </xf>
    <xf numFmtId="4" fontId="14" fillId="25" borderId="11" xfId="0" applyNumberFormat="1" applyFont="1" applyFill="1" applyBorder="1" applyAlignment="1">
      <alignment horizontal="right"/>
    </xf>
    <xf numFmtId="4" fontId="14" fillId="25" borderId="11" xfId="0" applyNumberFormat="1" applyFont="1" applyFill="1" applyBorder="1"/>
    <xf numFmtId="0" fontId="14" fillId="25" borderId="11" xfId="0" applyFont="1" applyFill="1" applyBorder="1" applyAlignment="1">
      <alignment horizontal="left"/>
    </xf>
    <xf numFmtId="0" fontId="38" fillId="25" borderId="0" xfId="0" applyFont="1" applyFill="1"/>
    <xf numFmtId="0" fontId="34" fillId="24" borderId="13" xfId="0" applyFont="1" applyFill="1" applyBorder="1" applyAlignment="1">
      <alignment horizontal="right" textRotation="90"/>
    </xf>
    <xf numFmtId="0" fontId="35" fillId="24" borderId="12" xfId="0" applyFont="1" applyFill="1" applyBorder="1" applyAlignment="1">
      <alignment horizontal="right"/>
    </xf>
    <xf numFmtId="0" fontId="35" fillId="25" borderId="11" xfId="0" applyFont="1" applyFill="1" applyBorder="1" applyAlignment="1">
      <alignment horizontal="right"/>
    </xf>
    <xf numFmtId="0" fontId="40" fillId="0" borderId="0" xfId="100" applyFont="1" applyFill="1" applyBorder="1" applyAlignment="1">
      <alignment horizontal="right"/>
    </xf>
    <xf numFmtId="0" fontId="40" fillId="0" borderId="10" xfId="100" applyFont="1" applyBorder="1" applyAlignment="1">
      <alignment horizontal="right"/>
    </xf>
    <xf numFmtId="0" fontId="42" fillId="0" borderId="10" xfId="100" applyFont="1" applyFill="1" applyBorder="1" applyAlignment="1">
      <alignment horizontal="right"/>
    </xf>
    <xf numFmtId="0" fontId="41" fillId="0" borderId="0" xfId="98" applyFont="1" applyFill="1" applyBorder="1"/>
    <xf numFmtId="0" fontId="15" fillId="0" borderId="0" xfId="98" applyFont="1"/>
    <xf numFmtId="0" fontId="15" fillId="0" borderId="0" xfId="98" applyFont="1"/>
    <xf numFmtId="0" fontId="41" fillId="0" borderId="0" xfId="98" applyFont="1" applyFill="1" applyBorder="1"/>
    <xf numFmtId="0" fontId="15" fillId="0" borderId="0" xfId="0" applyFont="1" applyAlignment="1">
      <alignment vertical="center" wrapText="1"/>
    </xf>
    <xf numFmtId="0" fontId="35" fillId="0" borderId="12" xfId="0" applyFont="1" applyFill="1" applyBorder="1" applyAlignment="1">
      <alignment horizontal="right"/>
    </xf>
    <xf numFmtId="0" fontId="17" fillId="5" borderId="12" xfId="8" applyBorder="1" applyAlignment="1">
      <alignment horizontal="right"/>
    </xf>
    <xf numFmtId="0" fontId="40" fillId="0" borderId="0" xfId="98" applyFont="1" applyBorder="1" applyAlignment="1">
      <alignment horizontal="left"/>
    </xf>
    <xf numFmtId="0" fontId="39" fillId="0" borderId="10" xfId="100" applyFont="1" applyBorder="1" applyAlignment="1">
      <alignment horizontal="center"/>
    </xf>
    <xf numFmtId="0" fontId="36" fillId="25" borderId="0" xfId="0" applyFont="1" applyFill="1" applyAlignment="1">
      <alignment horizontal="right"/>
    </xf>
    <xf numFmtId="0" fontId="36" fillId="25" borderId="0" xfId="0" applyFont="1" applyFill="1" applyBorder="1" applyAlignment="1">
      <alignment horizontal="right"/>
    </xf>
    <xf numFmtId="0" fontId="36" fillId="0" borderId="0" xfId="0" applyFont="1" applyFill="1" applyAlignment="1">
      <alignment horizontal="left"/>
    </xf>
    <xf numFmtId="0" fontId="13" fillId="25" borderId="0" xfId="98" applyFont="1" applyFill="1" applyAlignment="1">
      <alignment horizontal="left" wrapText="1"/>
    </xf>
    <xf numFmtId="0" fontId="15" fillId="25" borderId="0" xfId="98" applyFont="1" applyFill="1"/>
    <xf numFmtId="0" fontId="13" fillId="0" borderId="0" xfId="98" applyFont="1" applyFill="1"/>
    <xf numFmtId="0" fontId="14" fillId="25" borderId="0" xfId="98" applyFont="1" applyFill="1"/>
    <xf numFmtId="0" fontId="43" fillId="25" borderId="0" xfId="103" applyFont="1" applyFill="1" applyBorder="1" applyAlignment="1"/>
    <xf numFmtId="0" fontId="15" fillId="26" borderId="0" xfId="103" applyFont="1" applyFill="1" applyBorder="1" applyAlignment="1">
      <alignment horizontal="center"/>
    </xf>
    <xf numFmtId="164" fontId="43" fillId="0" borderId="0" xfId="103" applyNumberFormat="1" applyFont="1" applyFill="1" applyBorder="1" applyAlignment="1">
      <alignment horizontal="center"/>
    </xf>
    <xf numFmtId="0" fontId="39" fillId="25" borderId="0" xfId="103" applyFont="1" applyFill="1" applyBorder="1" applyAlignment="1"/>
    <xf numFmtId="0" fontId="15" fillId="25" borderId="0" xfId="98" applyFont="1" applyFill="1" applyAlignment="1">
      <alignment horizontal="center"/>
    </xf>
    <xf numFmtId="0" fontId="40" fillId="27" borderId="14" xfId="98" applyFont="1" applyFill="1" applyBorder="1" applyAlignment="1">
      <alignment horizontal="left"/>
    </xf>
    <xf numFmtId="0" fontId="40" fillId="27" borderId="15" xfId="98" applyFont="1" applyFill="1" applyBorder="1" applyAlignment="1">
      <alignment horizontal="left"/>
    </xf>
    <xf numFmtId="0" fontId="40" fillId="27" borderId="16" xfId="98" applyFont="1" applyFill="1" applyBorder="1" applyAlignment="1">
      <alignment horizontal="left"/>
    </xf>
    <xf numFmtId="0" fontId="44" fillId="25" borderId="14" xfId="98" applyFont="1" applyFill="1" applyBorder="1" applyAlignment="1">
      <alignment horizontal="left" vertical="center" wrapText="1"/>
    </xf>
    <xf numFmtId="0" fontId="44" fillId="25" borderId="15" xfId="98" applyFont="1" applyFill="1" applyBorder="1" applyAlignment="1">
      <alignment horizontal="left" vertical="center" wrapText="1"/>
    </xf>
    <xf numFmtId="0" fontId="44" fillId="25" borderId="16" xfId="98" applyFont="1" applyFill="1" applyBorder="1" applyAlignment="1">
      <alignment horizontal="left" vertical="center" wrapText="1"/>
    </xf>
    <xf numFmtId="0" fontId="45" fillId="25" borderId="14" xfId="98" applyFont="1" applyFill="1" applyBorder="1" applyAlignment="1">
      <alignment horizontal="left" vertical="center" wrapText="1"/>
    </xf>
    <xf numFmtId="0" fontId="45" fillId="25" borderId="15" xfId="98" applyFont="1" applyFill="1" applyBorder="1" applyAlignment="1">
      <alignment horizontal="left" vertical="center" wrapText="1"/>
    </xf>
    <xf numFmtId="0" fontId="45" fillId="25" borderId="16" xfId="98" applyFont="1" applyFill="1" applyBorder="1" applyAlignment="1">
      <alignment horizontal="left" vertical="center" wrapText="1"/>
    </xf>
    <xf numFmtId="0" fontId="46" fillId="25" borderId="0" xfId="98" applyFont="1" applyFill="1" applyAlignment="1">
      <alignment wrapText="1"/>
    </xf>
    <xf numFmtId="0" fontId="46" fillId="25" borderId="17" xfId="98" applyFont="1" applyFill="1" applyBorder="1" applyAlignment="1">
      <alignment horizontal="right" wrapText="1"/>
    </xf>
    <xf numFmtId="0" fontId="46" fillId="25" borderId="0" xfId="98" applyFont="1" applyFill="1" applyBorder="1" applyAlignment="1">
      <alignment horizontal="right" wrapText="1"/>
    </xf>
    <xf numFmtId="0" fontId="46" fillId="25" borderId="18" xfId="98" applyFont="1" applyFill="1" applyBorder="1" applyAlignment="1">
      <alignment horizontal="right" wrapText="1"/>
    </xf>
    <xf numFmtId="0" fontId="46" fillId="28" borderId="19" xfId="98" applyFont="1" applyFill="1" applyBorder="1" applyAlignment="1">
      <alignment horizontal="right" wrapText="1"/>
    </xf>
    <xf numFmtId="0" fontId="46" fillId="25" borderId="0" xfId="98" applyFont="1" applyFill="1" applyAlignment="1">
      <alignment horizontal="center" wrapText="1"/>
    </xf>
    <xf numFmtId="0" fontId="15" fillId="26" borderId="20" xfId="98" applyFont="1" applyFill="1" applyBorder="1"/>
    <xf numFmtId="0" fontId="15" fillId="29" borderId="13" xfId="98" applyFont="1" applyFill="1" applyBorder="1" applyAlignment="1">
      <alignment horizontal="center" vertical="center"/>
    </xf>
    <xf numFmtId="0" fontId="15" fillId="30" borderId="18" xfId="98" applyFont="1" applyFill="1" applyBorder="1"/>
    <xf numFmtId="0" fontId="42" fillId="31" borderId="21" xfId="98" applyFont="1" applyFill="1" applyBorder="1"/>
    <xf numFmtId="0" fontId="15" fillId="32" borderId="22" xfId="98" applyFont="1" applyFill="1" applyBorder="1"/>
    <xf numFmtId="0" fontId="15" fillId="32" borderId="0" xfId="98" applyFont="1" applyFill="1" applyBorder="1"/>
    <xf numFmtId="0" fontId="15" fillId="25" borderId="10" xfId="98" applyFont="1" applyFill="1" applyBorder="1"/>
    <xf numFmtId="0" fontId="42" fillId="25" borderId="0" xfId="98" applyFont="1" applyFill="1"/>
    <xf numFmtId="0" fontId="15" fillId="25" borderId="0" xfId="98" applyFont="1" applyFill="1" applyAlignment="1">
      <alignment wrapText="1"/>
    </xf>
    <xf numFmtId="0" fontId="43" fillId="25" borderId="0" xfId="103" applyFont="1" applyFill="1"/>
    <xf numFmtId="0" fontId="43" fillId="0" borderId="0" xfId="103" applyFont="1"/>
    <xf numFmtId="0" fontId="1" fillId="25" borderId="0" xfId="103" applyFont="1" applyFill="1" applyAlignment="1">
      <alignment vertical="center"/>
    </xf>
    <xf numFmtId="0" fontId="48" fillId="25" borderId="0" xfId="104" applyFont="1" applyFill="1"/>
    <xf numFmtId="0" fontId="47" fillId="25" borderId="0" xfId="104" applyFill="1"/>
    <xf numFmtId="0" fontId="38" fillId="25" borderId="0" xfId="98" applyFont="1" applyFill="1"/>
  </cellXfs>
  <cellStyles count="10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4"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2"/>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180975</xdr:rowOff>
    </xdr:from>
    <xdr:ext cx="3486150" cy="1094723"/>
    <xdr:sp macro="" textlink="">
      <xdr:nvSpPr>
        <xdr:cNvPr id="2" name="TextBox 1"/>
        <xdr:cNvSpPr txBox="1"/>
      </xdr:nvSpPr>
      <xdr:spPr>
        <a:xfrm>
          <a:off x="0" y="1000125"/>
          <a:ext cx="3486150"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26</xdr:row>
      <xdr:rowOff>9525</xdr:rowOff>
    </xdr:from>
    <xdr:ext cx="6800850" cy="3533775"/>
    <xdr:sp macro="" textlink="">
      <xdr:nvSpPr>
        <xdr:cNvPr id="3" name="TextBox 2"/>
        <xdr:cNvSpPr txBox="1"/>
      </xdr:nvSpPr>
      <xdr:spPr>
        <a:xfrm>
          <a:off x="9525" y="65246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L27" sqref="L27"/>
    </sheetView>
  </sheetViews>
  <sheetFormatPr defaultRowHeight="12.75" x14ac:dyDescent="0.2"/>
  <cols>
    <col min="1" max="3" width="9.42578125" customWidth="1"/>
    <col min="4" max="7" width="8.85546875" customWidth="1"/>
  </cols>
  <sheetData>
    <row r="1" spans="1:8" ht="15.75" x14ac:dyDescent="0.25">
      <c r="A1" s="8" t="s">
        <v>0</v>
      </c>
      <c r="B1" s="7"/>
      <c r="C1" s="7"/>
      <c r="D1" s="7"/>
      <c r="E1" s="4"/>
      <c r="F1" s="4"/>
      <c r="G1" s="4"/>
    </row>
    <row r="2" spans="1:8" ht="15.75" x14ac:dyDescent="0.25">
      <c r="A2" s="2"/>
      <c r="B2" s="1"/>
      <c r="C2" s="3"/>
      <c r="D2" s="3"/>
      <c r="E2" s="3"/>
      <c r="F2" s="3"/>
      <c r="G2" s="3"/>
    </row>
    <row r="3" spans="1:8" s="5" customFormat="1" x14ac:dyDescent="0.2">
      <c r="A3" s="39"/>
      <c r="B3" s="39"/>
      <c r="C3" s="39"/>
      <c r="D3" s="29" t="s">
        <v>6</v>
      </c>
      <c r="E3" s="29" t="s">
        <v>7</v>
      </c>
      <c r="F3" s="29" t="s">
        <v>8</v>
      </c>
      <c r="G3" s="29" t="s">
        <v>9</v>
      </c>
      <c r="H3" s="30" t="s">
        <v>10</v>
      </c>
    </row>
    <row r="4" spans="1:8" x14ac:dyDescent="0.2">
      <c r="A4" s="38" t="s">
        <v>23</v>
      </c>
      <c r="B4" s="38"/>
      <c r="C4" s="38"/>
      <c r="D4" s="32">
        <v>0</v>
      </c>
      <c r="E4" s="35">
        <v>24</v>
      </c>
      <c r="F4" s="35">
        <v>12</v>
      </c>
      <c r="G4" s="35">
        <v>8</v>
      </c>
      <c r="H4" s="31">
        <f>SUM(E4:G4)</f>
        <v>44</v>
      </c>
    </row>
    <row r="5" spans="1:8" x14ac:dyDescent="0.2">
      <c r="A5" s="38" t="s">
        <v>24</v>
      </c>
      <c r="B5" s="38"/>
      <c r="C5" s="38"/>
      <c r="D5" s="33">
        <v>0</v>
      </c>
      <c r="E5" s="35">
        <v>18</v>
      </c>
      <c r="F5" s="35">
        <v>16</v>
      </c>
      <c r="G5" s="35">
        <v>8</v>
      </c>
      <c r="H5" s="34">
        <f t="shared" ref="H5:H9" si="0">SUM(E5:G5)</f>
        <v>42</v>
      </c>
    </row>
    <row r="6" spans="1:8" x14ac:dyDescent="0.2">
      <c r="A6" s="38" t="s">
        <v>25</v>
      </c>
      <c r="B6" s="38"/>
      <c r="C6" s="38"/>
      <c r="D6" s="33">
        <v>0</v>
      </c>
      <c r="E6" s="35">
        <v>27</v>
      </c>
      <c r="F6" s="35">
        <v>16</v>
      </c>
      <c r="G6" s="35">
        <v>8</v>
      </c>
      <c r="H6" s="34">
        <f t="shared" si="0"/>
        <v>51</v>
      </c>
    </row>
    <row r="7" spans="1:8" x14ac:dyDescent="0.2">
      <c r="A7" s="38" t="s">
        <v>26</v>
      </c>
      <c r="B7" s="38"/>
      <c r="C7" s="38"/>
      <c r="D7" s="33">
        <v>0</v>
      </c>
      <c r="E7" s="35">
        <v>24</v>
      </c>
      <c r="F7" s="35">
        <v>16</v>
      </c>
      <c r="G7" s="35">
        <v>8</v>
      </c>
      <c r="H7" s="34">
        <f t="shared" si="0"/>
        <v>48</v>
      </c>
    </row>
    <row r="8" spans="1:8" x14ac:dyDescent="0.2">
      <c r="A8" s="38" t="s">
        <v>27</v>
      </c>
      <c r="B8" s="38"/>
      <c r="C8" s="38"/>
      <c r="D8" s="33">
        <v>0</v>
      </c>
      <c r="E8" s="35">
        <v>30</v>
      </c>
      <c r="F8" s="35">
        <v>18</v>
      </c>
      <c r="G8" s="35">
        <v>8</v>
      </c>
      <c r="H8" s="34">
        <f t="shared" si="0"/>
        <v>56</v>
      </c>
    </row>
    <row r="9" spans="1:8" x14ac:dyDescent="0.2">
      <c r="A9" s="38" t="s">
        <v>28</v>
      </c>
      <c r="B9" s="38"/>
      <c r="C9" s="38"/>
      <c r="D9" s="33">
        <v>0</v>
      </c>
      <c r="E9" s="35">
        <v>27</v>
      </c>
      <c r="F9" s="35">
        <v>12</v>
      </c>
      <c r="G9" s="35">
        <v>8</v>
      </c>
      <c r="H9" s="34">
        <f t="shared" si="0"/>
        <v>47</v>
      </c>
    </row>
  </sheetData>
  <mergeCells count="7">
    <mergeCell ref="A8:C8"/>
    <mergeCell ref="A9:C9"/>
    <mergeCell ref="A3:C3"/>
    <mergeCell ref="A4:C4"/>
    <mergeCell ref="A5:C5"/>
    <mergeCell ref="A6:C6"/>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G9" sqref="G9"/>
    </sheetView>
  </sheetViews>
  <sheetFormatPr defaultRowHeight="12.75" x14ac:dyDescent="0.2"/>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39"/>
      <c r="B3" s="39"/>
      <c r="C3" s="39"/>
      <c r="D3" s="29" t="s">
        <v>6</v>
      </c>
      <c r="E3" s="29" t="s">
        <v>7</v>
      </c>
      <c r="F3" s="29" t="s">
        <v>8</v>
      </c>
      <c r="G3" s="29" t="s">
        <v>9</v>
      </c>
      <c r="H3" s="30" t="s">
        <v>10</v>
      </c>
      <c r="I3" s="5"/>
      <c r="J3" s="5"/>
    </row>
    <row r="4" spans="1:10" x14ac:dyDescent="0.2">
      <c r="A4" s="38" t="s">
        <v>23</v>
      </c>
      <c r="B4" s="38"/>
      <c r="C4" s="38"/>
      <c r="D4" s="33">
        <v>0</v>
      </c>
      <c r="E4" s="35">
        <v>27</v>
      </c>
      <c r="F4" s="35">
        <v>18</v>
      </c>
      <c r="G4" s="35">
        <v>9</v>
      </c>
      <c r="H4" s="34">
        <f>SUM(E4:G4)</f>
        <v>54</v>
      </c>
      <c r="I4" s="6"/>
      <c r="J4" s="6"/>
    </row>
    <row r="5" spans="1:10" x14ac:dyDescent="0.2">
      <c r="A5" s="38" t="s">
        <v>24</v>
      </c>
      <c r="B5" s="38"/>
      <c r="C5" s="38"/>
      <c r="D5" s="33">
        <v>0</v>
      </c>
      <c r="E5" s="35">
        <v>24</v>
      </c>
      <c r="F5" s="35">
        <v>16</v>
      </c>
      <c r="G5" s="35">
        <v>8</v>
      </c>
      <c r="H5" s="34">
        <f t="shared" ref="H5:H9" si="0">SUM(E5:G5)</f>
        <v>48</v>
      </c>
      <c r="I5" s="6"/>
      <c r="J5" s="6"/>
    </row>
    <row r="6" spans="1:10" x14ac:dyDescent="0.2">
      <c r="A6" s="38" t="s">
        <v>25</v>
      </c>
      <c r="B6" s="38"/>
      <c r="C6" s="38"/>
      <c r="D6" s="33">
        <v>0</v>
      </c>
      <c r="E6" s="35">
        <v>18</v>
      </c>
      <c r="F6" s="35">
        <v>12</v>
      </c>
      <c r="G6" s="35">
        <v>6</v>
      </c>
      <c r="H6" s="34">
        <f t="shared" si="0"/>
        <v>36</v>
      </c>
      <c r="I6" s="6"/>
      <c r="J6" s="6"/>
    </row>
    <row r="7" spans="1:10" x14ac:dyDescent="0.2">
      <c r="A7" s="38" t="s">
        <v>26</v>
      </c>
      <c r="B7" s="38"/>
      <c r="C7" s="38"/>
      <c r="D7" s="33">
        <v>0</v>
      </c>
      <c r="E7" s="35">
        <v>24</v>
      </c>
      <c r="F7" s="35">
        <v>14</v>
      </c>
      <c r="G7" s="35">
        <v>7</v>
      </c>
      <c r="H7" s="34">
        <f t="shared" si="0"/>
        <v>45</v>
      </c>
      <c r="I7" s="6"/>
      <c r="J7" s="6"/>
    </row>
    <row r="8" spans="1:10" x14ac:dyDescent="0.2">
      <c r="A8" s="38" t="s">
        <v>27</v>
      </c>
      <c r="B8" s="38"/>
      <c r="C8" s="38"/>
      <c r="D8" s="33">
        <v>0</v>
      </c>
      <c r="E8" s="35">
        <v>21</v>
      </c>
      <c r="F8" s="35">
        <v>12</v>
      </c>
      <c r="G8" s="35">
        <v>6</v>
      </c>
      <c r="H8" s="34">
        <f t="shared" si="0"/>
        <v>39</v>
      </c>
      <c r="I8" s="6"/>
      <c r="J8" s="6"/>
    </row>
    <row r="9" spans="1:10" x14ac:dyDescent="0.2">
      <c r="A9" s="38" t="s">
        <v>28</v>
      </c>
      <c r="B9" s="38"/>
      <c r="C9" s="38"/>
      <c r="D9" s="33">
        <v>0</v>
      </c>
      <c r="E9" s="35">
        <v>6</v>
      </c>
      <c r="F9" s="35">
        <v>4</v>
      </c>
      <c r="G9" s="35">
        <v>2</v>
      </c>
      <c r="H9" s="34">
        <f t="shared" si="0"/>
        <v>12</v>
      </c>
      <c r="I9" s="6"/>
      <c r="J9" s="6"/>
    </row>
    <row r="10" spans="1:10" x14ac:dyDescent="0.2">
      <c r="A10" s="6"/>
      <c r="B10" s="6"/>
      <c r="C10" s="6"/>
      <c r="D10" s="6"/>
      <c r="E10" s="6"/>
      <c r="F10" s="6"/>
      <c r="G10" s="6"/>
      <c r="H10" s="6"/>
      <c r="I10" s="6"/>
      <c r="J10" s="6"/>
    </row>
    <row r="11" spans="1:10" x14ac:dyDescent="0.2">
      <c r="A11" s="6"/>
      <c r="B11" s="6"/>
      <c r="C11" s="6"/>
      <c r="D11" s="6"/>
      <c r="E11" s="6"/>
      <c r="F11" s="6"/>
      <c r="G11" s="6"/>
      <c r="H11" s="6"/>
      <c r="I11" s="6"/>
      <c r="J11" s="6"/>
    </row>
    <row r="12" spans="1:10" x14ac:dyDescent="0.2">
      <c r="A12" s="6"/>
      <c r="B12" s="6"/>
      <c r="C12" s="6"/>
      <c r="D12" s="6"/>
      <c r="E12" s="6"/>
      <c r="F12" s="6"/>
      <c r="G12" s="6"/>
      <c r="H12" s="6"/>
      <c r="I12" s="6"/>
      <c r="J12" s="6"/>
    </row>
    <row r="13" spans="1:10" x14ac:dyDescent="0.2">
      <c r="A13" s="6"/>
      <c r="B13" s="6"/>
      <c r="C13" s="6"/>
      <c r="D13" s="6"/>
      <c r="E13" s="6"/>
      <c r="F13" s="6"/>
      <c r="G13" s="6"/>
      <c r="H13" s="6"/>
      <c r="I13" s="6"/>
      <c r="J13" s="6"/>
    </row>
    <row r="14" spans="1:10" x14ac:dyDescent="0.2">
      <c r="A14" s="6"/>
      <c r="B14" s="6"/>
      <c r="C14" s="6"/>
      <c r="D14" s="6"/>
      <c r="E14" s="6"/>
      <c r="F14" s="6"/>
      <c r="G14" s="6"/>
      <c r="H14" s="6"/>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7">
    <mergeCell ref="A8:C8"/>
    <mergeCell ref="A9:C9"/>
    <mergeCell ref="A3:C3"/>
    <mergeCell ref="A4:C4"/>
    <mergeCell ref="A5:C5"/>
    <mergeCell ref="A6:C6"/>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E8" sqref="E8"/>
    </sheetView>
  </sheetViews>
  <sheetFormatPr defaultRowHeight="12.75" x14ac:dyDescent="0.2"/>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39"/>
      <c r="B3" s="39"/>
      <c r="C3" s="39"/>
      <c r="D3" s="29" t="s">
        <v>6</v>
      </c>
      <c r="E3" s="29" t="s">
        <v>7</v>
      </c>
      <c r="F3" s="29" t="s">
        <v>8</v>
      </c>
      <c r="G3" s="29" t="s">
        <v>9</v>
      </c>
      <c r="H3" s="30" t="s">
        <v>10</v>
      </c>
      <c r="I3" s="5"/>
      <c r="J3" s="5"/>
    </row>
    <row r="4" spans="1:10" x14ac:dyDescent="0.2">
      <c r="A4" s="38" t="s">
        <v>23</v>
      </c>
      <c r="B4" s="38"/>
      <c r="C4" s="38"/>
      <c r="D4" s="33">
        <v>0</v>
      </c>
      <c r="E4" s="35">
        <v>18</v>
      </c>
      <c r="F4" s="35">
        <v>12</v>
      </c>
      <c r="G4" s="35">
        <v>4</v>
      </c>
      <c r="H4" s="34">
        <f>SUM(E4:G4)</f>
        <v>34</v>
      </c>
      <c r="I4" s="6"/>
      <c r="J4" s="6"/>
    </row>
    <row r="5" spans="1:10" x14ac:dyDescent="0.2">
      <c r="A5" s="38" t="s">
        <v>24</v>
      </c>
      <c r="B5" s="38"/>
      <c r="C5" s="38"/>
      <c r="D5" s="33">
        <v>0</v>
      </c>
      <c r="E5" s="35">
        <v>18</v>
      </c>
      <c r="F5" s="35">
        <v>12</v>
      </c>
      <c r="G5" s="35">
        <v>6</v>
      </c>
      <c r="H5" s="34">
        <f t="shared" ref="H5:H9" si="0">SUM(E5:G5)</f>
        <v>36</v>
      </c>
      <c r="I5" s="6"/>
      <c r="J5" s="6"/>
    </row>
    <row r="6" spans="1:10" x14ac:dyDescent="0.2">
      <c r="A6" s="38" t="s">
        <v>25</v>
      </c>
      <c r="B6" s="38"/>
      <c r="C6" s="38"/>
      <c r="D6" s="33">
        <v>0</v>
      </c>
      <c r="E6" s="35">
        <v>18</v>
      </c>
      <c r="F6" s="35">
        <v>12</v>
      </c>
      <c r="G6" s="35">
        <v>6</v>
      </c>
      <c r="H6" s="34">
        <f t="shared" si="0"/>
        <v>36</v>
      </c>
      <c r="I6" s="6"/>
      <c r="J6" s="6"/>
    </row>
    <row r="7" spans="1:10" x14ac:dyDescent="0.2">
      <c r="A7" s="38" t="s">
        <v>26</v>
      </c>
      <c r="B7" s="38"/>
      <c r="C7" s="38"/>
      <c r="D7" s="33">
        <v>0</v>
      </c>
      <c r="E7" s="35">
        <v>18</v>
      </c>
      <c r="F7" s="35">
        <v>12</v>
      </c>
      <c r="G7" s="35">
        <v>6</v>
      </c>
      <c r="H7" s="34">
        <f t="shared" si="0"/>
        <v>36</v>
      </c>
      <c r="I7" s="6"/>
      <c r="J7" s="6"/>
    </row>
    <row r="8" spans="1:10" x14ac:dyDescent="0.2">
      <c r="A8" s="38" t="s">
        <v>27</v>
      </c>
      <c r="B8" s="38"/>
      <c r="C8" s="38"/>
      <c r="D8" s="33">
        <v>0</v>
      </c>
      <c r="E8" s="35">
        <v>20.399999999999999</v>
      </c>
      <c r="F8" s="35">
        <v>16</v>
      </c>
      <c r="G8" s="35">
        <v>8</v>
      </c>
      <c r="H8" s="34">
        <f t="shared" si="0"/>
        <v>44.4</v>
      </c>
      <c r="I8" s="6"/>
      <c r="J8" s="6"/>
    </row>
    <row r="9" spans="1:10" x14ac:dyDescent="0.2">
      <c r="A9" s="38" t="s">
        <v>28</v>
      </c>
      <c r="B9" s="38"/>
      <c r="C9" s="38"/>
      <c r="D9" s="33">
        <v>0</v>
      </c>
      <c r="E9" s="35">
        <v>12</v>
      </c>
      <c r="F9" s="35">
        <v>12</v>
      </c>
      <c r="G9" s="35">
        <v>6</v>
      </c>
      <c r="H9" s="34">
        <f t="shared" si="0"/>
        <v>30</v>
      </c>
      <c r="I9" s="6"/>
      <c r="J9" s="6"/>
    </row>
    <row r="10" spans="1:10" x14ac:dyDescent="0.2">
      <c r="A10" s="6"/>
      <c r="B10" s="6"/>
      <c r="C10" s="6"/>
      <c r="D10" s="6"/>
      <c r="E10" s="6"/>
      <c r="F10" s="6"/>
      <c r="G10" s="6"/>
      <c r="H10" s="6"/>
      <c r="I10" s="6"/>
      <c r="J10" s="6"/>
    </row>
    <row r="11" spans="1:10" x14ac:dyDescent="0.2">
      <c r="A11" s="6"/>
      <c r="B11" s="6"/>
      <c r="C11" s="6"/>
      <c r="D11" s="6"/>
      <c r="E11" s="6"/>
      <c r="F11" s="6"/>
      <c r="G11" s="6"/>
      <c r="H11" s="6"/>
      <c r="I11" s="6"/>
      <c r="J11" s="6"/>
    </row>
    <row r="12" spans="1:10" x14ac:dyDescent="0.2">
      <c r="A12" s="6"/>
      <c r="B12" s="6"/>
      <c r="C12" s="6"/>
      <c r="D12" s="6"/>
      <c r="E12" s="6"/>
      <c r="F12" s="6"/>
      <c r="G12" s="6"/>
      <c r="H12" s="6"/>
      <c r="I12" s="6"/>
      <c r="J12" s="6"/>
    </row>
    <row r="13" spans="1:10" x14ac:dyDescent="0.2">
      <c r="A13" s="6"/>
      <c r="B13" s="6"/>
      <c r="C13" s="6"/>
      <c r="D13" s="6"/>
      <c r="E13" s="6"/>
      <c r="F13" s="6"/>
      <c r="G13" s="6"/>
      <c r="H13" s="6"/>
      <c r="I13" s="6"/>
      <c r="J13" s="6"/>
    </row>
    <row r="14" spans="1:10" x14ac:dyDescent="0.2">
      <c r="A14" s="6"/>
      <c r="B14" s="6"/>
      <c r="C14" s="6"/>
      <c r="D14" s="6"/>
      <c r="E14" s="6"/>
      <c r="F14" s="6"/>
      <c r="G14" s="6"/>
      <c r="H14" s="6"/>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7">
    <mergeCell ref="A8:C8"/>
    <mergeCell ref="A9:C9"/>
    <mergeCell ref="A3:C3"/>
    <mergeCell ref="A4:C4"/>
    <mergeCell ref="A5:C5"/>
    <mergeCell ref="A6:C6"/>
    <mergeCell ref="A7:C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F46" sqref="F46"/>
    </sheetView>
  </sheetViews>
  <sheetFormatPr defaultRowHeight="12.75" x14ac:dyDescent="0.2"/>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39"/>
      <c r="B3" s="39"/>
      <c r="C3" s="39"/>
      <c r="D3" s="29" t="s">
        <v>6</v>
      </c>
      <c r="E3" s="29" t="s">
        <v>7</v>
      </c>
      <c r="F3" s="29" t="s">
        <v>8</v>
      </c>
      <c r="G3" s="29" t="s">
        <v>9</v>
      </c>
      <c r="H3" s="30" t="s">
        <v>10</v>
      </c>
      <c r="I3" s="5"/>
      <c r="J3" s="28"/>
    </row>
    <row r="4" spans="1:10" x14ac:dyDescent="0.2">
      <c r="A4" s="38" t="s">
        <v>23</v>
      </c>
      <c r="B4" s="38"/>
      <c r="C4" s="38"/>
      <c r="D4" s="33"/>
      <c r="E4" s="33">
        <v>18</v>
      </c>
      <c r="F4" s="33">
        <v>12</v>
      </c>
      <c r="G4" s="33">
        <v>8</v>
      </c>
      <c r="H4" s="34">
        <f>SUM(E4:G4)</f>
        <v>38</v>
      </c>
      <c r="I4" s="6"/>
      <c r="J4" s="6"/>
    </row>
    <row r="5" spans="1:10" x14ac:dyDescent="0.2">
      <c r="A5" s="38" t="s">
        <v>24</v>
      </c>
      <c r="B5" s="38"/>
      <c r="C5" s="38"/>
      <c r="D5" s="33"/>
      <c r="E5" s="33">
        <v>30</v>
      </c>
      <c r="F5" s="33">
        <v>20</v>
      </c>
      <c r="G5" s="33">
        <v>10</v>
      </c>
      <c r="H5" s="34">
        <f t="shared" ref="H5:H9" si="0">SUM(E5:G5)</f>
        <v>60</v>
      </c>
      <c r="I5" s="6"/>
      <c r="J5" s="6"/>
    </row>
    <row r="6" spans="1:10" x14ac:dyDescent="0.2">
      <c r="A6" s="38" t="s">
        <v>25</v>
      </c>
      <c r="B6" s="38"/>
      <c r="C6" s="38"/>
      <c r="D6" s="33"/>
      <c r="E6" s="33">
        <v>18</v>
      </c>
      <c r="F6" s="33">
        <v>12</v>
      </c>
      <c r="G6" s="33">
        <v>10</v>
      </c>
      <c r="H6" s="34">
        <f t="shared" si="0"/>
        <v>40</v>
      </c>
      <c r="I6" s="6"/>
      <c r="J6" s="6"/>
    </row>
    <row r="7" spans="1:10" x14ac:dyDescent="0.2">
      <c r="A7" s="38" t="s">
        <v>26</v>
      </c>
      <c r="B7" s="38"/>
      <c r="C7" s="38"/>
      <c r="D7" s="33"/>
      <c r="E7" s="33">
        <v>24</v>
      </c>
      <c r="F7" s="33">
        <v>20</v>
      </c>
      <c r="G7" s="33">
        <v>8</v>
      </c>
      <c r="H7" s="34">
        <f t="shared" si="0"/>
        <v>52</v>
      </c>
      <c r="I7" s="6"/>
      <c r="J7" s="6"/>
    </row>
    <row r="8" spans="1:10" x14ac:dyDescent="0.2">
      <c r="A8" s="38" t="s">
        <v>27</v>
      </c>
      <c r="B8" s="38"/>
      <c r="C8" s="38"/>
      <c r="D8" s="33"/>
      <c r="E8" s="33">
        <v>30</v>
      </c>
      <c r="F8" s="33">
        <v>20</v>
      </c>
      <c r="G8" s="33">
        <v>10</v>
      </c>
      <c r="H8" s="34">
        <f t="shared" si="0"/>
        <v>60</v>
      </c>
      <c r="I8" s="6"/>
      <c r="J8" s="6"/>
    </row>
    <row r="9" spans="1:10" x14ac:dyDescent="0.2">
      <c r="A9" s="38" t="s">
        <v>28</v>
      </c>
      <c r="B9" s="38"/>
      <c r="C9" s="38"/>
      <c r="D9" s="33"/>
      <c r="E9" s="33">
        <v>18</v>
      </c>
      <c r="F9" s="33">
        <v>20</v>
      </c>
      <c r="G9" s="33">
        <v>6</v>
      </c>
      <c r="H9" s="34">
        <f t="shared" si="0"/>
        <v>44</v>
      </c>
      <c r="I9" s="6"/>
      <c r="J9" s="6"/>
    </row>
    <row r="10" spans="1:10" x14ac:dyDescent="0.2">
      <c r="A10" s="6"/>
      <c r="B10" s="6"/>
      <c r="C10" s="6"/>
      <c r="D10" s="6"/>
      <c r="E10" s="6"/>
      <c r="F10" s="6"/>
      <c r="G10" s="6"/>
      <c r="H10" s="6"/>
      <c r="I10" s="6"/>
      <c r="J10" s="6"/>
    </row>
    <row r="11" spans="1:10" x14ac:dyDescent="0.2">
      <c r="A11" s="6"/>
      <c r="B11" s="6"/>
      <c r="C11" s="6"/>
      <c r="D11" s="6"/>
      <c r="E11" s="6"/>
      <c r="F11" s="6"/>
      <c r="G11" s="6"/>
      <c r="H11" s="6"/>
      <c r="I11" s="6"/>
      <c r="J11" s="6"/>
    </row>
    <row r="12" spans="1:10" x14ac:dyDescent="0.2">
      <c r="A12" s="6"/>
      <c r="B12" s="6"/>
      <c r="C12" s="6"/>
      <c r="D12" s="6"/>
      <c r="E12" s="6"/>
      <c r="F12" s="6"/>
      <c r="G12" s="6"/>
      <c r="H12" s="6"/>
      <c r="I12" s="6"/>
      <c r="J12" s="6"/>
    </row>
    <row r="13" spans="1:10" x14ac:dyDescent="0.2">
      <c r="A13" s="6"/>
      <c r="B13" s="6"/>
      <c r="C13" s="6"/>
      <c r="D13" s="6"/>
      <c r="E13" s="6"/>
      <c r="F13" s="6"/>
      <c r="G13" s="6"/>
      <c r="H13" s="6"/>
      <c r="I13" s="6"/>
      <c r="J13" s="6"/>
    </row>
    <row r="14" spans="1:10" x14ac:dyDescent="0.2">
      <c r="A14" s="6"/>
      <c r="B14" s="6"/>
      <c r="C14" s="6"/>
      <c r="D14" s="6"/>
      <c r="E14" s="6"/>
      <c r="F14" s="6"/>
      <c r="G14" s="6"/>
      <c r="H14" s="6"/>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7">
    <mergeCell ref="A8:C8"/>
    <mergeCell ref="A9:C9"/>
    <mergeCell ref="A3:C3"/>
    <mergeCell ref="A4:C4"/>
    <mergeCell ref="A5:C5"/>
    <mergeCell ref="A6:C6"/>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9"/>
  <sheetViews>
    <sheetView workbookViewId="0">
      <selection activeCell="I8" sqref="I8"/>
    </sheetView>
  </sheetViews>
  <sheetFormatPr defaultRowHeight="12.75" x14ac:dyDescent="0.2"/>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39"/>
      <c r="B3" s="39"/>
      <c r="C3" s="39"/>
      <c r="D3" s="29" t="s">
        <v>6</v>
      </c>
      <c r="E3" s="29" t="s">
        <v>7</v>
      </c>
      <c r="F3" s="29" t="s">
        <v>8</v>
      </c>
      <c r="G3" s="29" t="s">
        <v>9</v>
      </c>
      <c r="H3" s="30" t="s">
        <v>10</v>
      </c>
      <c r="I3" s="5"/>
      <c r="J3" s="28"/>
    </row>
    <row r="4" spans="1:10" x14ac:dyDescent="0.2">
      <c r="A4" s="38" t="s">
        <v>23</v>
      </c>
      <c r="B4" s="38"/>
      <c r="C4" s="38"/>
      <c r="D4" s="33">
        <v>36</v>
      </c>
      <c r="E4" s="33">
        <v>24</v>
      </c>
      <c r="F4" s="33">
        <v>16</v>
      </c>
      <c r="G4" s="33">
        <v>8</v>
      </c>
      <c r="H4" s="34">
        <f>SUM(E4:G4)</f>
        <v>48</v>
      </c>
      <c r="I4" s="6"/>
      <c r="J4" s="6"/>
    </row>
    <row r="5" spans="1:10" x14ac:dyDescent="0.2">
      <c r="A5" s="38" t="s">
        <v>24</v>
      </c>
      <c r="B5" s="38"/>
      <c r="C5" s="38"/>
      <c r="D5" s="33">
        <v>40</v>
      </c>
      <c r="E5" s="33">
        <v>21</v>
      </c>
      <c r="F5" s="33">
        <v>14</v>
      </c>
      <c r="G5" s="33">
        <v>8</v>
      </c>
      <c r="H5" s="34">
        <f t="shared" ref="H5:H9" si="0">SUM(E5:G5)</f>
        <v>43</v>
      </c>
      <c r="I5" s="6"/>
      <c r="J5" s="6"/>
    </row>
    <row r="6" spans="1:10" x14ac:dyDescent="0.2">
      <c r="A6" s="38" t="s">
        <v>25</v>
      </c>
      <c r="B6" s="38"/>
      <c r="C6" s="38"/>
      <c r="D6" s="33">
        <v>16</v>
      </c>
      <c r="E6" s="33">
        <v>18</v>
      </c>
      <c r="F6" s="33">
        <v>12</v>
      </c>
      <c r="G6" s="33">
        <v>8</v>
      </c>
      <c r="H6" s="34">
        <f t="shared" si="0"/>
        <v>38</v>
      </c>
      <c r="I6" s="6"/>
      <c r="J6" s="6"/>
    </row>
    <row r="7" spans="1:10" x14ac:dyDescent="0.2">
      <c r="A7" s="38" t="s">
        <v>26</v>
      </c>
      <c r="B7" s="38"/>
      <c r="C7" s="38"/>
      <c r="D7" s="33">
        <v>28</v>
      </c>
      <c r="E7" s="33">
        <v>24</v>
      </c>
      <c r="F7" s="33">
        <v>16</v>
      </c>
      <c r="G7" s="33">
        <v>8</v>
      </c>
      <c r="H7" s="34">
        <f t="shared" si="0"/>
        <v>48</v>
      </c>
      <c r="I7" s="6"/>
      <c r="J7" s="6"/>
    </row>
    <row r="8" spans="1:10" x14ac:dyDescent="0.2">
      <c r="A8" s="38" t="s">
        <v>27</v>
      </c>
      <c r="B8" s="38"/>
      <c r="C8" s="38"/>
      <c r="D8" s="33">
        <v>36</v>
      </c>
      <c r="E8" s="33">
        <v>27</v>
      </c>
      <c r="F8" s="33">
        <v>16</v>
      </c>
      <c r="G8" s="33">
        <v>8</v>
      </c>
      <c r="H8" s="34">
        <f t="shared" si="0"/>
        <v>51</v>
      </c>
      <c r="I8" s="6"/>
      <c r="J8" s="6"/>
    </row>
    <row r="9" spans="1:10" x14ac:dyDescent="0.2">
      <c r="A9" s="38" t="s">
        <v>28</v>
      </c>
      <c r="B9" s="38"/>
      <c r="C9" s="38"/>
      <c r="D9" s="33">
        <v>24</v>
      </c>
      <c r="E9" s="33">
        <v>18</v>
      </c>
      <c r="F9" s="33">
        <v>16</v>
      </c>
      <c r="G9" s="33">
        <v>8</v>
      </c>
      <c r="H9" s="34">
        <f t="shared" si="0"/>
        <v>42</v>
      </c>
      <c r="I9" s="6"/>
      <c r="J9" s="6"/>
    </row>
    <row r="10" spans="1:10" x14ac:dyDescent="0.2">
      <c r="A10" s="6"/>
      <c r="B10" s="6"/>
      <c r="C10" s="6"/>
      <c r="D10" s="6"/>
      <c r="E10" s="6"/>
      <c r="F10" s="6"/>
      <c r="G10" s="6"/>
      <c r="H10" s="6"/>
      <c r="I10" s="6"/>
      <c r="J10" s="6"/>
    </row>
    <row r="11" spans="1:10" x14ac:dyDescent="0.2">
      <c r="A11" s="6"/>
      <c r="B11" s="6"/>
      <c r="C11" s="6"/>
      <c r="D11" s="6"/>
      <c r="E11" s="6"/>
      <c r="F11" s="6"/>
      <c r="G11" s="6"/>
      <c r="H11" s="6"/>
      <c r="I11" s="6"/>
      <c r="J11" s="6"/>
    </row>
    <row r="12" spans="1:10" x14ac:dyDescent="0.2">
      <c r="A12" s="6"/>
      <c r="B12" s="6"/>
      <c r="C12" s="6"/>
      <c r="D12" s="6"/>
      <c r="E12" s="6"/>
      <c r="F12" s="6"/>
      <c r="G12" s="6"/>
      <c r="H12" s="6"/>
      <c r="I12" s="6"/>
      <c r="J12" s="6"/>
    </row>
    <row r="13" spans="1:10" x14ac:dyDescent="0.2">
      <c r="A13" s="6"/>
      <c r="B13" s="6"/>
      <c r="C13" s="6"/>
      <c r="D13" s="6"/>
      <c r="E13" s="6"/>
      <c r="F13" s="6"/>
      <c r="G13" s="6"/>
      <c r="H13" s="6"/>
      <c r="I13" s="6"/>
      <c r="J13" s="6"/>
    </row>
    <row r="14" spans="1:10" x14ac:dyDescent="0.2">
      <c r="A14" s="6"/>
      <c r="B14" s="6"/>
      <c r="C14" s="6"/>
      <c r="D14" s="6"/>
      <c r="E14" s="6"/>
      <c r="F14" s="6"/>
      <c r="G14" s="6"/>
      <c r="H14" s="6"/>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7">
    <mergeCell ref="A8:C8"/>
    <mergeCell ref="A9:C9"/>
    <mergeCell ref="A3:C3"/>
    <mergeCell ref="A4:C4"/>
    <mergeCell ref="A5:C5"/>
    <mergeCell ref="A6:C6"/>
    <mergeCell ref="A7:C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topLeftCell="A4" workbookViewId="0">
      <selection activeCell="N10" sqref="N10"/>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11</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42" t="s">
        <v>22</v>
      </c>
      <c r="B3" s="42"/>
      <c r="C3" s="42"/>
      <c r="D3" s="42"/>
      <c r="E3" s="42"/>
      <c r="F3" s="42"/>
      <c r="G3" s="42"/>
      <c r="H3" s="42"/>
      <c r="I3" s="11"/>
      <c r="J3" s="11"/>
    </row>
    <row r="4" spans="1:15" x14ac:dyDescent="0.2">
      <c r="A4" s="10"/>
      <c r="B4" s="10"/>
      <c r="C4" s="10"/>
      <c r="D4" s="10"/>
      <c r="E4" s="10"/>
      <c r="F4" s="10"/>
      <c r="G4" s="13"/>
      <c r="H4" s="13"/>
      <c r="I4" s="14"/>
      <c r="J4" s="14"/>
    </row>
    <row r="5" spans="1:15" ht="15.75" x14ac:dyDescent="0.25">
      <c r="G5" s="40" t="s">
        <v>17</v>
      </c>
      <c r="H5" s="40"/>
      <c r="I5" s="15"/>
      <c r="J5" s="16"/>
      <c r="K5" s="41" t="s">
        <v>18</v>
      </c>
      <c r="L5" s="41"/>
      <c r="M5" s="16"/>
      <c r="N5" s="40" t="s">
        <v>19</v>
      </c>
      <c r="O5" s="40"/>
    </row>
    <row r="6" spans="1:15" s="20" customFormat="1" ht="135" customHeight="1" x14ac:dyDescent="0.2">
      <c r="A6" s="17"/>
      <c r="B6" s="18" t="s">
        <v>2</v>
      </c>
      <c r="C6" s="18" t="s">
        <v>3</v>
      </c>
      <c r="D6" s="18" t="s">
        <v>4</v>
      </c>
      <c r="E6" s="18" t="s">
        <v>21</v>
      </c>
      <c r="F6" s="19" t="s">
        <v>5</v>
      </c>
      <c r="G6" s="18" t="s">
        <v>12</v>
      </c>
      <c r="H6" s="25" t="s">
        <v>13</v>
      </c>
      <c r="J6" s="19" t="str">
        <f>F6</f>
        <v>Evaluator 5</v>
      </c>
      <c r="K6" s="18" t="s">
        <v>15</v>
      </c>
      <c r="L6" s="25" t="s">
        <v>14</v>
      </c>
      <c r="N6" s="18" t="s">
        <v>1</v>
      </c>
      <c r="O6" s="25" t="s">
        <v>16</v>
      </c>
    </row>
    <row r="7" spans="1:15" ht="16.5" customHeight="1" x14ac:dyDescent="0.2">
      <c r="A7" s="23" t="str">
        <f>'Evaluator 5'!A4:D4</f>
        <v>ABM</v>
      </c>
      <c r="B7" s="21">
        <f>'Evaluator 1'!H4</f>
        <v>44</v>
      </c>
      <c r="C7" s="21">
        <f>'Evaluator 2'!H4</f>
        <v>54</v>
      </c>
      <c r="D7" s="21">
        <f>'Evaluator 3'!H4</f>
        <v>34</v>
      </c>
      <c r="E7" s="21">
        <f>'Evaluator 4'!H4</f>
        <v>38</v>
      </c>
      <c r="F7" s="21">
        <f>'Evaluator 5'!H4</f>
        <v>48</v>
      </c>
      <c r="G7" s="21">
        <f>AVERAGE(B7:F7)</f>
        <v>43.6</v>
      </c>
      <c r="H7" s="26">
        <f>RANK(G7,$G$7:$G$12,0)</f>
        <v>4</v>
      </c>
      <c r="J7" s="27">
        <f>'Evaluator 5'!D4</f>
        <v>36</v>
      </c>
      <c r="K7" s="21">
        <f>AVERAGE(J7:J7)</f>
        <v>36</v>
      </c>
      <c r="L7" s="26">
        <f>RANK(K7,$K$7:$K$12,0)</f>
        <v>2</v>
      </c>
      <c r="N7" s="22">
        <f>G7+K7</f>
        <v>79.599999999999994</v>
      </c>
      <c r="O7" s="26">
        <f>RANK(N7,$N$7:$N$12,0)</f>
        <v>3</v>
      </c>
    </row>
    <row r="8" spans="1:15" ht="16.5" customHeight="1" x14ac:dyDescent="0.2">
      <c r="A8" s="23" t="str">
        <f>'Evaluator 5'!A5:D5</f>
        <v>Caring Commercial Cleaning</v>
      </c>
      <c r="B8" s="21">
        <f>'Evaluator 1'!H5</f>
        <v>42</v>
      </c>
      <c r="C8" s="21">
        <f>'Evaluator 2'!H5</f>
        <v>48</v>
      </c>
      <c r="D8" s="21">
        <f>'Evaluator 3'!H5</f>
        <v>36</v>
      </c>
      <c r="E8" s="21">
        <f>'Evaluator 4'!H5</f>
        <v>60</v>
      </c>
      <c r="F8" s="21">
        <f>'Evaluator 5'!H5</f>
        <v>43</v>
      </c>
      <c r="G8" s="21">
        <f t="shared" ref="G8:G12" si="0">AVERAGE(B8:F8)</f>
        <v>45.8</v>
      </c>
      <c r="H8" s="26">
        <f t="shared" ref="H8:H12" si="1">RANK(G8,$G$7:$G$12,0)</f>
        <v>2</v>
      </c>
      <c r="J8" s="27">
        <f>'Evaluator 5'!D5</f>
        <v>40</v>
      </c>
      <c r="K8" s="21">
        <f t="shared" ref="K8:K11" si="2">AVERAGE(J8:J8)</f>
        <v>40</v>
      </c>
      <c r="L8" s="26">
        <f t="shared" ref="L8:L12" si="3">RANK(K8,$K$7:$K$12,0)</f>
        <v>1</v>
      </c>
      <c r="N8" s="22">
        <f t="shared" ref="N8:N12" si="4">G8+K8</f>
        <v>85.8</v>
      </c>
      <c r="O8" s="36">
        <f t="shared" ref="O8:O12" si="5">RANK(N8,$N$7:$N$12,0)</f>
        <v>2</v>
      </c>
    </row>
    <row r="9" spans="1:15" x14ac:dyDescent="0.2">
      <c r="A9" s="23" t="str">
        <f>'Evaluator 5'!A6:D6</f>
        <v>Easley Enterprises </v>
      </c>
      <c r="B9" s="21">
        <f>'Evaluator 1'!H6</f>
        <v>51</v>
      </c>
      <c r="C9" s="21">
        <f>'Evaluator 2'!H6</f>
        <v>36</v>
      </c>
      <c r="D9" s="21">
        <f>'Evaluator 3'!H6</f>
        <v>36</v>
      </c>
      <c r="E9" s="21">
        <f>'Evaluator 4'!H6</f>
        <v>40</v>
      </c>
      <c r="F9" s="21">
        <f>'Evaluator 5'!H6</f>
        <v>38</v>
      </c>
      <c r="G9" s="21">
        <f t="shared" si="0"/>
        <v>40.200000000000003</v>
      </c>
      <c r="H9" s="26">
        <f t="shared" si="1"/>
        <v>5</v>
      </c>
      <c r="J9" s="27">
        <f>'Evaluator 5'!D6</f>
        <v>16</v>
      </c>
      <c r="K9" s="21">
        <f t="shared" si="2"/>
        <v>16</v>
      </c>
      <c r="L9" s="26">
        <f t="shared" si="3"/>
        <v>6</v>
      </c>
      <c r="N9" s="22">
        <f t="shared" si="4"/>
        <v>56.2</v>
      </c>
      <c r="O9" s="26">
        <f t="shared" si="5"/>
        <v>6</v>
      </c>
    </row>
    <row r="10" spans="1:15" x14ac:dyDescent="0.2">
      <c r="A10" s="23" t="str">
        <f>'Evaluator 5'!A7:D7</f>
        <v>Hospitality Cleaning Solutions</v>
      </c>
      <c r="B10" s="21">
        <f>'Evaluator 1'!H7</f>
        <v>48</v>
      </c>
      <c r="C10" s="21">
        <f>'Evaluator 2'!H7</f>
        <v>45</v>
      </c>
      <c r="D10" s="21">
        <f>'Evaluator 3'!H7</f>
        <v>36</v>
      </c>
      <c r="E10" s="21">
        <f>'Evaluator 4'!H7</f>
        <v>52</v>
      </c>
      <c r="F10" s="21">
        <f>'Evaluator 5'!H7</f>
        <v>48</v>
      </c>
      <c r="G10" s="21">
        <f t="shared" si="0"/>
        <v>45.8</v>
      </c>
      <c r="H10" s="26">
        <f t="shared" si="1"/>
        <v>2</v>
      </c>
      <c r="J10" s="27">
        <f>'Evaluator 5'!D7</f>
        <v>28</v>
      </c>
      <c r="K10" s="21">
        <f t="shared" si="2"/>
        <v>28</v>
      </c>
      <c r="L10" s="26">
        <f t="shared" si="3"/>
        <v>4</v>
      </c>
      <c r="N10" s="22">
        <f t="shared" si="4"/>
        <v>73.8</v>
      </c>
      <c r="O10" s="26">
        <f t="shared" si="5"/>
        <v>4</v>
      </c>
    </row>
    <row r="11" spans="1:15" ht="15.75" x14ac:dyDescent="0.25">
      <c r="A11" s="23" t="str">
        <f>'Evaluator 5'!A8:D8</f>
        <v>Metroclean</v>
      </c>
      <c r="B11" s="21">
        <f>'Evaluator 1'!H8</f>
        <v>56</v>
      </c>
      <c r="C11" s="21">
        <f>'Evaluator 2'!H8</f>
        <v>39</v>
      </c>
      <c r="D11" s="21">
        <f>'Evaluator 3'!H8</f>
        <v>44.4</v>
      </c>
      <c r="E11" s="21">
        <f>'Evaluator 4'!H8</f>
        <v>60</v>
      </c>
      <c r="F11" s="21">
        <f>'Evaluator 5'!H8</f>
        <v>51</v>
      </c>
      <c r="G11" s="21">
        <f t="shared" si="0"/>
        <v>50.08</v>
      </c>
      <c r="H11" s="26">
        <f t="shared" si="1"/>
        <v>1</v>
      </c>
      <c r="J11" s="27">
        <f>'Evaluator 5'!D8</f>
        <v>36</v>
      </c>
      <c r="K11" s="21">
        <f t="shared" si="2"/>
        <v>36</v>
      </c>
      <c r="L11" s="26">
        <f t="shared" si="3"/>
        <v>2</v>
      </c>
      <c r="N11" s="22">
        <f t="shared" si="4"/>
        <v>86.08</v>
      </c>
      <c r="O11" s="37">
        <f t="shared" si="5"/>
        <v>1</v>
      </c>
    </row>
    <row r="12" spans="1:15" x14ac:dyDescent="0.2">
      <c r="A12" s="23" t="str">
        <f>'Evaluator 5'!A9:D9</f>
        <v>RJMS</v>
      </c>
      <c r="B12" s="21">
        <f>'Evaluator 1'!H9</f>
        <v>47</v>
      </c>
      <c r="C12" s="21">
        <f>'Evaluator 2'!H9</f>
        <v>12</v>
      </c>
      <c r="D12" s="21">
        <f>'Evaluator 3'!H9</f>
        <v>30</v>
      </c>
      <c r="E12" s="21">
        <f>'Evaluator 4'!H9</f>
        <v>44</v>
      </c>
      <c r="F12" s="21">
        <f>'Evaluator 5'!H9</f>
        <v>42</v>
      </c>
      <c r="G12" s="21">
        <f t="shared" si="0"/>
        <v>35</v>
      </c>
      <c r="H12" s="26">
        <f t="shared" si="1"/>
        <v>6</v>
      </c>
      <c r="J12" s="27">
        <f>'Evaluator 5'!D9</f>
        <v>24</v>
      </c>
      <c r="K12" s="21">
        <f>AVERAGE(J12:J12)</f>
        <v>24</v>
      </c>
      <c r="L12" s="26">
        <f t="shared" si="3"/>
        <v>5</v>
      </c>
      <c r="N12" s="22">
        <f t="shared" si="4"/>
        <v>59</v>
      </c>
      <c r="O12" s="26">
        <f t="shared" si="5"/>
        <v>5</v>
      </c>
    </row>
    <row r="25" spans="1:1" x14ac:dyDescent="0.2">
      <c r="A25" s="24" t="s">
        <v>20</v>
      </c>
    </row>
    <row r="26" spans="1:1" x14ac:dyDescent="0.2">
      <c r="A26" s="24"/>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workbookViewId="0">
      <selection activeCell="U35" sqref="U35"/>
    </sheetView>
  </sheetViews>
  <sheetFormatPr defaultRowHeight="12.75" x14ac:dyDescent="0.2"/>
  <cols>
    <col min="1" max="1" width="26" style="44" customWidth="1"/>
    <col min="2" max="2" width="6.28515625" style="44" customWidth="1"/>
    <col min="3" max="3" width="10.5703125" style="44" bestFit="1" customWidth="1"/>
    <col min="4" max="4" width="9.140625" style="44" customWidth="1"/>
    <col min="5" max="5" width="6.5703125" style="44" customWidth="1"/>
    <col min="6" max="6" width="10.5703125" style="44" bestFit="1" customWidth="1"/>
    <col min="7" max="7" width="9.140625" style="44" customWidth="1"/>
    <col min="8" max="8" width="6.5703125" style="44" customWidth="1"/>
    <col min="9" max="9" width="10.5703125" style="44" bestFit="1" customWidth="1"/>
    <col min="10" max="10" width="9.140625" style="44" customWidth="1"/>
    <col min="11" max="11" width="6.7109375" style="44" customWidth="1"/>
    <col min="12" max="12" width="10.5703125" style="44" bestFit="1" customWidth="1"/>
    <col min="13" max="13" width="9.140625" style="44" customWidth="1"/>
    <col min="14" max="14" width="6.85546875" style="44" customWidth="1"/>
    <col min="15" max="16" width="9.140625" style="44" customWidth="1"/>
    <col min="17" max="17" width="7.140625" style="44" customWidth="1"/>
    <col min="18" max="18" width="6.140625" style="44" customWidth="1"/>
    <col min="19" max="19" width="9.140625" style="44"/>
    <col min="20" max="20" width="17.5703125" style="44" bestFit="1" customWidth="1"/>
    <col min="21" max="16384" width="9.140625" style="44"/>
  </cols>
  <sheetData>
    <row r="1" spans="1:14" ht="15.75" x14ac:dyDescent="0.25">
      <c r="A1" s="43" t="s">
        <v>29</v>
      </c>
      <c r="B1" s="43"/>
      <c r="C1" s="43"/>
      <c r="D1" s="43"/>
      <c r="E1" s="43"/>
      <c r="F1" s="43"/>
      <c r="G1" s="43"/>
      <c r="H1" s="43"/>
      <c r="I1" s="43"/>
      <c r="J1" s="43"/>
    </row>
    <row r="2" spans="1:14" ht="18.75" customHeight="1" x14ac:dyDescent="0.25">
      <c r="A2" s="45" t="s">
        <v>30</v>
      </c>
      <c r="B2" s="46"/>
      <c r="C2" s="46"/>
      <c r="D2" s="46"/>
      <c r="E2" s="46"/>
      <c r="F2" s="46"/>
      <c r="G2" s="46"/>
      <c r="H2" s="46"/>
      <c r="I2" s="46"/>
      <c r="J2" s="46"/>
    </row>
    <row r="3" spans="1:14" ht="15" customHeight="1" x14ac:dyDescent="0.2">
      <c r="A3" s="47" t="s">
        <v>31</v>
      </c>
      <c r="B3" s="48"/>
      <c r="C3" s="48"/>
      <c r="D3" s="48"/>
    </row>
    <row r="4" spans="1:14" ht="15" customHeight="1" x14ac:dyDescent="0.2">
      <c r="A4" s="47" t="s">
        <v>32</v>
      </c>
      <c r="B4" s="49" t="s">
        <v>33</v>
      </c>
      <c r="C4" s="49"/>
      <c r="D4" s="49"/>
      <c r="E4" s="47"/>
    </row>
    <row r="5" spans="1:14" ht="15" customHeight="1" x14ac:dyDescent="0.2">
      <c r="D5" s="50"/>
      <c r="E5" s="47"/>
    </row>
    <row r="6" spans="1:14" ht="15" customHeight="1" x14ac:dyDescent="0.2"/>
    <row r="7" spans="1:14" ht="15" customHeight="1" x14ac:dyDescent="0.2"/>
    <row r="9" spans="1:14" ht="11.25" customHeight="1" x14ac:dyDescent="0.2"/>
    <row r="10" spans="1:14" ht="11.25" customHeight="1" x14ac:dyDescent="0.2"/>
    <row r="11" spans="1:14" ht="11.25" customHeight="1" x14ac:dyDescent="0.2"/>
    <row r="12" spans="1:14" ht="11.25" customHeight="1" x14ac:dyDescent="0.2"/>
    <row r="13" spans="1:14" ht="11.25" customHeight="1" thickBot="1" x14ac:dyDescent="0.25"/>
    <row r="14" spans="1:14" s="51" customFormat="1" ht="13.5" thickBot="1" x14ac:dyDescent="0.25">
      <c r="B14" s="52" t="s">
        <v>34</v>
      </c>
      <c r="C14" s="53"/>
      <c r="D14" s="54"/>
      <c r="E14" s="52" t="s">
        <v>35</v>
      </c>
      <c r="F14" s="53"/>
      <c r="G14" s="54"/>
      <c r="H14" s="52" t="s">
        <v>36</v>
      </c>
      <c r="I14" s="53"/>
      <c r="J14" s="54"/>
      <c r="K14" s="52" t="s">
        <v>37</v>
      </c>
      <c r="L14" s="53"/>
      <c r="M14" s="54"/>
    </row>
    <row r="15" spans="1:14" s="51" customFormat="1" ht="168" customHeight="1" thickBot="1" x14ac:dyDescent="0.25">
      <c r="B15" s="55" t="s">
        <v>45</v>
      </c>
      <c r="C15" s="56"/>
      <c r="D15" s="57"/>
      <c r="E15" s="58" t="s">
        <v>38</v>
      </c>
      <c r="F15" s="59"/>
      <c r="G15" s="60"/>
      <c r="H15" s="55" t="s">
        <v>39</v>
      </c>
      <c r="I15" s="56"/>
      <c r="J15" s="57"/>
      <c r="K15" s="58" t="s">
        <v>40</v>
      </c>
      <c r="L15" s="59"/>
      <c r="M15" s="60"/>
    </row>
    <row r="16" spans="1:14" s="66" customFormat="1" ht="23.25" thickBot="1" x14ac:dyDescent="0.25">
      <c r="A16" s="61"/>
      <c r="B16" s="62" t="s">
        <v>41</v>
      </c>
      <c r="C16" s="63"/>
      <c r="D16" s="64"/>
      <c r="E16" s="62" t="s">
        <v>41</v>
      </c>
      <c r="F16" s="63"/>
      <c r="G16" s="64"/>
      <c r="H16" s="62" t="s">
        <v>41</v>
      </c>
      <c r="I16" s="63"/>
      <c r="J16" s="64"/>
      <c r="K16" s="62" t="s">
        <v>41</v>
      </c>
      <c r="L16" s="63"/>
      <c r="M16" s="64"/>
      <c r="N16" s="65" t="s">
        <v>10</v>
      </c>
    </row>
    <row r="17" spans="1:17" ht="15" customHeight="1" x14ac:dyDescent="0.2">
      <c r="A17" s="33" t="s">
        <v>23</v>
      </c>
      <c r="B17" s="67"/>
      <c r="C17" s="68">
        <v>8</v>
      </c>
      <c r="D17" s="69">
        <f>B17*$C$17</f>
        <v>0</v>
      </c>
      <c r="E17" s="67"/>
      <c r="F17" s="68">
        <v>6</v>
      </c>
      <c r="G17" s="69">
        <f>E17*$F$17</f>
        <v>0</v>
      </c>
      <c r="H17" s="67"/>
      <c r="I17" s="68">
        <v>4</v>
      </c>
      <c r="J17" s="69">
        <f>H17*$I$17</f>
        <v>0</v>
      </c>
      <c r="K17" s="67"/>
      <c r="L17" s="68">
        <v>2</v>
      </c>
      <c r="M17" s="69">
        <f>K17*$L$17</f>
        <v>0</v>
      </c>
      <c r="N17" s="70">
        <f>D17+G17+J17+M17</f>
        <v>0</v>
      </c>
    </row>
    <row r="18" spans="1:17" ht="15" customHeight="1" x14ac:dyDescent="0.2">
      <c r="A18" s="33" t="s">
        <v>24</v>
      </c>
      <c r="B18" s="67"/>
      <c r="C18" s="68"/>
      <c r="D18" s="69">
        <f t="shared" ref="D18:D22" si="0">B18*$C$17</f>
        <v>0</v>
      </c>
      <c r="E18" s="67"/>
      <c r="F18" s="68"/>
      <c r="G18" s="69">
        <f t="shared" ref="G18:G22" si="1">E18*$F$17</f>
        <v>0</v>
      </c>
      <c r="H18" s="67"/>
      <c r="I18" s="68"/>
      <c r="J18" s="69">
        <f t="shared" ref="J18:J22" si="2">H18*$I$17</f>
        <v>0</v>
      </c>
      <c r="K18" s="67"/>
      <c r="L18" s="68"/>
      <c r="M18" s="69">
        <f t="shared" ref="M18:M22" si="3">K18*$L$17</f>
        <v>0</v>
      </c>
      <c r="N18" s="70">
        <f>D18+G18+J18+M18</f>
        <v>0</v>
      </c>
    </row>
    <row r="19" spans="1:17" ht="15" customHeight="1" x14ac:dyDescent="0.2">
      <c r="A19" s="33" t="s">
        <v>42</v>
      </c>
      <c r="B19" s="67"/>
      <c r="C19" s="68"/>
      <c r="D19" s="69">
        <f t="shared" si="0"/>
        <v>0</v>
      </c>
      <c r="E19" s="67"/>
      <c r="F19" s="68"/>
      <c r="G19" s="69">
        <f t="shared" si="1"/>
        <v>0</v>
      </c>
      <c r="H19" s="67"/>
      <c r="I19" s="68"/>
      <c r="J19" s="69">
        <f t="shared" si="2"/>
        <v>0</v>
      </c>
      <c r="K19" s="67"/>
      <c r="L19" s="68"/>
      <c r="M19" s="69">
        <f t="shared" si="3"/>
        <v>0</v>
      </c>
      <c r="N19" s="70">
        <f t="shared" ref="N19:N22" si="4">D19+G19+J19+M19</f>
        <v>0</v>
      </c>
    </row>
    <row r="20" spans="1:17" ht="15" customHeight="1" x14ac:dyDescent="0.2">
      <c r="A20" s="33" t="s">
        <v>26</v>
      </c>
      <c r="B20" s="67"/>
      <c r="C20" s="68"/>
      <c r="D20" s="69">
        <f t="shared" si="0"/>
        <v>0</v>
      </c>
      <c r="E20" s="67"/>
      <c r="F20" s="68"/>
      <c r="G20" s="69">
        <f t="shared" si="1"/>
        <v>0</v>
      </c>
      <c r="H20" s="67"/>
      <c r="I20" s="68"/>
      <c r="J20" s="69">
        <f t="shared" si="2"/>
        <v>0</v>
      </c>
      <c r="K20" s="67"/>
      <c r="L20" s="68"/>
      <c r="M20" s="69">
        <f t="shared" si="3"/>
        <v>0</v>
      </c>
      <c r="N20" s="70">
        <f t="shared" si="4"/>
        <v>0</v>
      </c>
    </row>
    <row r="21" spans="1:17" ht="15" customHeight="1" x14ac:dyDescent="0.2">
      <c r="A21" s="33" t="s">
        <v>27</v>
      </c>
      <c r="B21" s="67"/>
      <c r="C21" s="68"/>
      <c r="D21" s="69">
        <f t="shared" si="0"/>
        <v>0</v>
      </c>
      <c r="E21" s="67"/>
      <c r="F21" s="68"/>
      <c r="G21" s="69">
        <f t="shared" si="1"/>
        <v>0</v>
      </c>
      <c r="H21" s="67"/>
      <c r="I21" s="68"/>
      <c r="J21" s="69">
        <f t="shared" si="2"/>
        <v>0</v>
      </c>
      <c r="K21" s="67"/>
      <c r="L21" s="68"/>
      <c r="M21" s="69">
        <f t="shared" si="3"/>
        <v>0</v>
      </c>
      <c r="N21" s="70">
        <f t="shared" si="4"/>
        <v>0</v>
      </c>
    </row>
    <row r="22" spans="1:17" ht="15" customHeight="1" x14ac:dyDescent="0.2">
      <c r="A22" s="33" t="s">
        <v>28</v>
      </c>
      <c r="B22" s="67"/>
      <c r="C22" s="68"/>
      <c r="D22" s="69">
        <f t="shared" si="0"/>
        <v>0</v>
      </c>
      <c r="E22" s="67"/>
      <c r="F22" s="68"/>
      <c r="G22" s="69">
        <f t="shared" si="1"/>
        <v>0</v>
      </c>
      <c r="H22" s="67"/>
      <c r="I22" s="68"/>
      <c r="J22" s="69">
        <f t="shared" si="2"/>
        <v>0</v>
      </c>
      <c r="K22" s="67"/>
      <c r="L22" s="68"/>
      <c r="M22" s="69">
        <f t="shared" si="3"/>
        <v>0</v>
      </c>
      <c r="N22" s="70">
        <f t="shared" si="4"/>
        <v>0</v>
      </c>
    </row>
    <row r="23" spans="1:17" s="71" customFormat="1" ht="7.5" customHeight="1" x14ac:dyDescent="0.2">
      <c r="B23" s="72"/>
      <c r="C23" s="72"/>
      <c r="D23" s="72"/>
      <c r="E23" s="72"/>
      <c r="F23" s="72"/>
      <c r="G23" s="72"/>
      <c r="H23" s="72"/>
      <c r="I23" s="72"/>
      <c r="J23" s="72"/>
      <c r="K23" s="72"/>
      <c r="L23" s="72"/>
      <c r="M23" s="72"/>
      <c r="N23" s="72"/>
      <c r="O23" s="72"/>
      <c r="P23" s="72"/>
      <c r="Q23" s="72"/>
    </row>
    <row r="24" spans="1:17" s="73" customFormat="1" ht="6.75" customHeight="1" x14ac:dyDescent="0.2"/>
    <row r="26" spans="1:17" x14ac:dyDescent="0.2">
      <c r="A26" s="74" t="s">
        <v>43</v>
      </c>
      <c r="G26" s="75"/>
      <c r="H26" s="75"/>
      <c r="M26" s="47"/>
    </row>
    <row r="27" spans="1:17" x14ac:dyDescent="0.2">
      <c r="G27" s="75"/>
      <c r="H27" s="75"/>
      <c r="I27" s="75"/>
      <c r="J27" s="75"/>
      <c r="M27" s="76"/>
      <c r="N27" s="76"/>
      <c r="O27" s="76"/>
      <c r="P27" s="76"/>
    </row>
    <row r="28" spans="1:17" x14ac:dyDescent="0.2">
      <c r="G28" s="75"/>
      <c r="H28" s="75"/>
      <c r="I28" s="75"/>
      <c r="J28" s="75"/>
      <c r="M28" s="76"/>
      <c r="N28" s="76"/>
      <c r="O28" s="76"/>
      <c r="P28" s="76"/>
    </row>
    <row r="29" spans="1:17" x14ac:dyDescent="0.2">
      <c r="G29" s="75"/>
      <c r="H29" s="75"/>
      <c r="I29" s="75"/>
      <c r="J29" s="75"/>
      <c r="M29" s="76"/>
      <c r="N29" s="76"/>
      <c r="O29" s="76"/>
      <c r="P29" s="77"/>
    </row>
    <row r="30" spans="1:17" x14ac:dyDescent="0.2">
      <c r="G30" s="75"/>
      <c r="H30" s="75"/>
      <c r="I30" s="75"/>
      <c r="J30" s="75"/>
      <c r="M30" s="76"/>
      <c r="N30" s="76"/>
      <c r="O30" s="76"/>
      <c r="P30" s="76"/>
    </row>
    <row r="31" spans="1:17" ht="15" x14ac:dyDescent="0.2">
      <c r="G31" s="75"/>
      <c r="H31" s="75"/>
      <c r="I31" s="75"/>
      <c r="J31" s="75"/>
      <c r="L31" s="78"/>
      <c r="M31" s="77"/>
      <c r="N31" s="76"/>
      <c r="O31" s="76"/>
      <c r="P31" s="77"/>
      <c r="Q31" s="79"/>
    </row>
    <row r="32" spans="1:17" ht="15" x14ac:dyDescent="0.25">
      <c r="G32" s="75"/>
      <c r="H32" s="75"/>
      <c r="I32" s="75"/>
      <c r="J32" s="75"/>
      <c r="L32" s="78"/>
      <c r="Q32" s="80"/>
    </row>
    <row r="33" spans="2:17" ht="15" x14ac:dyDescent="0.25">
      <c r="G33" s="75"/>
      <c r="H33" s="75"/>
      <c r="I33" s="75"/>
      <c r="J33" s="75"/>
      <c r="L33" s="78"/>
      <c r="Q33" s="80"/>
    </row>
    <row r="34" spans="2:17" ht="15" x14ac:dyDescent="0.25">
      <c r="B34" s="75"/>
      <c r="C34" s="75"/>
      <c r="D34" s="75"/>
      <c r="E34" s="75"/>
      <c r="F34" s="75"/>
      <c r="G34" s="75"/>
      <c r="H34" s="75"/>
      <c r="I34" s="75"/>
      <c r="J34" s="75"/>
      <c r="L34" s="78"/>
      <c r="Q34" s="80"/>
    </row>
    <row r="35" spans="2:17" ht="15" x14ac:dyDescent="0.25">
      <c r="H35" s="75"/>
      <c r="I35" s="75"/>
      <c r="J35" s="75"/>
      <c r="L35" s="78"/>
      <c r="Q35" s="80"/>
    </row>
    <row r="36" spans="2:17" x14ac:dyDescent="0.2">
      <c r="I36" s="75"/>
      <c r="J36" s="75"/>
      <c r="K36" s="75"/>
      <c r="L36" s="75"/>
      <c r="M36" s="75"/>
      <c r="N36" s="75"/>
      <c r="O36" s="75"/>
      <c r="P36" s="75"/>
    </row>
    <row r="37" spans="2:17" x14ac:dyDescent="0.2">
      <c r="I37" s="75"/>
      <c r="J37" s="75"/>
      <c r="K37" s="75"/>
      <c r="L37" s="75"/>
      <c r="M37" s="75"/>
      <c r="N37" s="75"/>
      <c r="O37" s="75"/>
      <c r="P37" s="75"/>
    </row>
    <row r="38" spans="2:17" x14ac:dyDescent="0.2">
      <c r="L38" s="75"/>
      <c r="M38" s="75"/>
      <c r="N38" s="75"/>
      <c r="O38" s="75"/>
      <c r="P38" s="75"/>
    </row>
    <row r="39" spans="2:17" x14ac:dyDescent="0.2">
      <c r="L39" s="75"/>
      <c r="M39" s="75"/>
      <c r="N39" s="75"/>
      <c r="O39" s="75"/>
      <c r="P39" s="75"/>
    </row>
    <row r="40" spans="2:17" x14ac:dyDescent="0.2">
      <c r="L40" s="75"/>
      <c r="M40" s="75"/>
      <c r="N40" s="75"/>
      <c r="O40" s="75"/>
      <c r="P40" s="75"/>
    </row>
    <row r="41" spans="2:17" x14ac:dyDescent="0.2">
      <c r="L41" s="75"/>
      <c r="M41" s="75"/>
      <c r="N41" s="75"/>
      <c r="O41" s="75"/>
      <c r="P41" s="75"/>
    </row>
    <row r="54" spans="1:1" x14ac:dyDescent="0.2">
      <c r="A54" s="81" t="s">
        <v>44</v>
      </c>
    </row>
  </sheetData>
  <mergeCells count="15">
    <mergeCell ref="K14:M14"/>
    <mergeCell ref="B15:D15"/>
    <mergeCell ref="E15:G15"/>
    <mergeCell ref="H15:J15"/>
    <mergeCell ref="K15:M15"/>
    <mergeCell ref="C17:C22"/>
    <mergeCell ref="F17:F22"/>
    <mergeCell ref="I17:I22"/>
    <mergeCell ref="L17:L22"/>
    <mergeCell ref="A1:J1"/>
    <mergeCell ref="B3:D3"/>
    <mergeCell ref="B4:D4"/>
    <mergeCell ref="B14:D14"/>
    <mergeCell ref="E14:G14"/>
    <mergeCell ref="H14:J14"/>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Cisneros, Maria I</dc:creator>
  <cp:lastModifiedBy>Bonilla, Hector M</cp:lastModifiedBy>
  <cp:lastPrinted>2013-06-21T21:40:12Z</cp:lastPrinted>
  <dcterms:created xsi:type="dcterms:W3CDTF">2013-06-21T21:38:22Z</dcterms:created>
  <dcterms:modified xsi:type="dcterms:W3CDTF">2019-05-22T13:17:19Z</dcterms:modified>
</cp:coreProperties>
</file>