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M17" i="10" l="1"/>
  <c r="J17" i="10"/>
  <c r="G17" i="10"/>
  <c r="D17" i="10"/>
  <c r="N17" i="10" s="1"/>
  <c r="N16" i="10"/>
  <c r="M16" i="10"/>
  <c r="J16" i="10"/>
  <c r="G16" i="10"/>
  <c r="D16" i="10"/>
  <c r="M15" i="10"/>
  <c r="J15" i="10"/>
  <c r="G15" i="10"/>
  <c r="N15" i="10" s="1"/>
  <c r="D15" i="10"/>
  <c r="M14" i="10"/>
  <c r="J14" i="10"/>
  <c r="G14" i="10"/>
  <c r="D14" i="10"/>
  <c r="N14" i="10" s="1"/>
  <c r="M13" i="10"/>
  <c r="N13" i="10" s="1"/>
  <c r="J13" i="10"/>
  <c r="G13" i="10"/>
  <c r="D13" i="10"/>
  <c r="B8" i="1" l="1"/>
  <c r="C8" i="1"/>
  <c r="D8" i="1"/>
  <c r="E8" i="1"/>
  <c r="F8" i="1"/>
  <c r="B9" i="1"/>
  <c r="C9" i="1"/>
  <c r="D9" i="1"/>
  <c r="E9" i="1"/>
  <c r="F9" i="1"/>
  <c r="B10" i="1"/>
  <c r="C10" i="1"/>
  <c r="D10" i="1"/>
  <c r="E10" i="1"/>
  <c r="F10" i="1"/>
  <c r="B11" i="1"/>
  <c r="C11" i="1"/>
  <c r="D11" i="1"/>
  <c r="E11" i="1"/>
  <c r="F11" i="1"/>
  <c r="F7" i="1"/>
  <c r="E7" i="1"/>
  <c r="D7" i="1"/>
  <c r="C7" i="1"/>
  <c r="B7" i="1"/>
  <c r="H5" i="4"/>
  <c r="H6" i="4"/>
  <c r="H7" i="4"/>
  <c r="H8" i="4"/>
  <c r="H4" i="4"/>
  <c r="H8" i="9"/>
  <c r="H7" i="9"/>
  <c r="H6" i="9"/>
  <c r="H5" i="9"/>
  <c r="H4" i="9"/>
  <c r="H8" i="5"/>
  <c r="H7" i="5"/>
  <c r="H6" i="5"/>
  <c r="H5" i="5"/>
  <c r="H4" i="5"/>
  <c r="H8" i="3"/>
  <c r="H7" i="3"/>
  <c r="H6" i="3"/>
  <c r="H5" i="3"/>
  <c r="H4" i="3"/>
  <c r="J7" i="1" l="1"/>
  <c r="K7" i="1" s="1"/>
  <c r="J9" i="1"/>
  <c r="K9" i="1" s="1"/>
  <c r="J8" i="1"/>
  <c r="K8" i="1" s="1"/>
  <c r="J10" i="1"/>
  <c r="K10" i="1" s="1"/>
  <c r="J11" i="1"/>
  <c r="K11" i="1" s="1"/>
  <c r="J6" i="1"/>
  <c r="A10" i="1"/>
  <c r="A11" i="1"/>
  <c r="L8" i="1" l="1"/>
  <c r="L9" i="1"/>
  <c r="L11" i="1"/>
  <c r="L10" i="1"/>
  <c r="L7" i="1"/>
  <c r="H7" i="2"/>
  <c r="G10" i="1" s="1"/>
  <c r="N10" i="1" s="1"/>
  <c r="H8" i="2"/>
  <c r="G11" i="1" s="1"/>
  <c r="N11" i="1" s="1"/>
  <c r="H5" i="2"/>
  <c r="H6" i="2"/>
  <c r="H4" i="2"/>
  <c r="A8" i="1" l="1"/>
  <c r="A9" i="1"/>
  <c r="A7" i="1"/>
  <c r="G7" i="1" l="1"/>
  <c r="N7" i="1" s="1"/>
  <c r="G9" i="1"/>
  <c r="N9" i="1" s="1"/>
  <c r="G8" i="1"/>
  <c r="N8" i="1" s="1"/>
  <c r="O8" i="1" l="1"/>
  <c r="O9" i="1"/>
  <c r="O7" i="1"/>
  <c r="O10" i="1"/>
  <c r="O11" i="1"/>
  <c r="H8" i="1"/>
  <c r="H9" i="1"/>
  <c r="H10" i="1"/>
  <c r="H11" i="1"/>
  <c r="H7" i="1"/>
</calcChain>
</file>

<file path=xl/sharedStrings.xml><?xml version="1.0" encoding="utf-8"?>
<sst xmlns="http://schemas.openxmlformats.org/spreadsheetml/2006/main" count="97" uniqueCount="43">
  <si>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</si>
  <si>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</si>
  <si>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</si>
  <si>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</si>
  <si>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</si>
  <si>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</si>
  <si>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</si>
  <si>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</si>
  <si>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</si>
  <si>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</si>
  <si>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</si>
  <si>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</si>
  <si>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</si>
  <si>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</si>
  <si>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</si>
  <si>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</si>
  <si>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</si>
  <si>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</si>
  <si>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</si>
  <si>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</si>
  <si>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</si>
  <si>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</si>
  <si>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RFP783-19005 Electronic Parcel and Mail Systems</t>
  </si>
  <si>
    <t>Neopost USA</t>
  </si>
  <si>
    <t xml:space="preserve">Pitney Bowes </t>
  </si>
  <si>
    <t xml:space="preserve">Ricoh </t>
  </si>
  <si>
    <t>Smiota</t>
  </si>
  <si>
    <t>UPS</t>
  </si>
  <si>
    <t xml:space="preserve">University of Houston Evaluation Matrix         
</t>
  </si>
  <si>
    <t>Name</t>
  </si>
  <si>
    <t>Evaluation Due Date</t>
  </si>
  <si>
    <t>1/22/19 @ 11 AM</t>
  </si>
  <si>
    <t xml:space="preserve"> Criteria 1</t>
  </si>
  <si>
    <t xml:space="preserve"> Criteria 2</t>
  </si>
  <si>
    <t xml:space="preserve"> Criteria 3</t>
  </si>
  <si>
    <t xml:space="preserve"> Criteria 4</t>
  </si>
  <si>
    <t>Experience and past performance of awarded contractor for providing electronic parcel and/or mail services system for university environments</t>
  </si>
  <si>
    <t>Quality and reliability of offered features- flexibility, functionality, type, size and expandability of electronic parcel and mail system</t>
  </si>
  <si>
    <t>Ability to interface with institutional applications</t>
  </si>
  <si>
    <t>Points (1-5)</t>
  </si>
  <si>
    <t>Non-Disclosure:</t>
  </si>
  <si>
    <t>Updated: 6/18</t>
  </si>
  <si>
    <r>
      <rPr>
        <sz val="9"/>
        <rFont val="Arial"/>
        <family val="2"/>
      </rPr>
      <t xml:space="preserve">Cost for services associated with implementation of electronic parcel and/or mail services system
</t>
    </r>
    <r>
      <rPr>
        <sz val="9"/>
        <color rgb="FFFF0000"/>
        <rFont val="Arial"/>
        <family val="2"/>
      </rPr>
      <t xml:space="preserve">
</t>
    </r>
    <r>
      <rPr>
        <b/>
        <sz val="9"/>
        <color rgb="FFFF0000"/>
        <rFont val="Arial"/>
        <family val="2"/>
      </rPr>
      <t>**Only Evaluator 5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</si>
</sst>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1"/>
      <color rgb="FF006100"/>
      <name val="Calibri"/>
      <family val="2"/>
      <scheme val="minor"/>
    </font>
    <font>
      <b/>
      <sz val="10"/>
      <name val="Arial"/>
      <family val="2"/>
    </font>
    <font>
      <b/>
      <sz val="11"/>
      <color theme="1"/>
      <name val="Calibri"/>
      <family val="2"/>
      <scheme val="minor"/>
    </font>
    <font>
      <sz val="10"/>
      <color theme="1"/>
      <name val="Arial"/>
      <family val="2"/>
    </font>
    <font>
      <b/>
      <sz val="10"/>
      <color theme="1"/>
      <name val="Arial"/>
      <family val="2"/>
    </font>
    <font>
      <sz val="9"/>
      <name val="Arial"/>
      <family val="2"/>
    </font>
    <font>
      <b/>
      <sz val="8"/>
      <name val="Arial"/>
      <family val="2"/>
    </font>
    <font>
      <b/>
      <sz val="10"/>
      <color rgb="FFFF000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41" fillId="26" borderId="0" applyNumberFormat="0" applyBorder="0" applyAlignment="0" applyProtection="0"/>
    <xf numFmtId="0" fontId="2" fillId="0" borderId="0"/>
    <xf numFmtId="0" fontId="14" fillId="0" borderId="0"/>
    <xf numFmtId="0" fontId="14" fillId="2" borderId="1" applyNumberFormat="0" applyFont="0" applyAlignment="0" applyProtection="0"/>
    <xf numFmtId="0" fontId="2" fillId="0" borderId="0"/>
    <xf numFmtId="0" fontId="1" fillId="0" borderId="0"/>
  </cellStyleXfs>
  <cellXfs count="87">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41" fillId="26" borderId="15" xfId="97" applyBorder="1" applyAlignment="1">
      <alignment horizontal="right"/>
    </xf>
    <xf numFmtId="0" fontId="14" fillId="0" borderId="0" xfId="99" applyFont="1"/>
    <xf numFmtId="0" fontId="14" fillId="0" borderId="0" xfId="99" applyFont="1"/>
    <xf numFmtId="0" fontId="14" fillId="0" borderId="0" xfId="99" applyFont="1"/>
    <xf numFmtId="0" fontId="14" fillId="0" borderId="0" xfId="99" applyFont="1"/>
    <xf numFmtId="0" fontId="14" fillId="0" borderId="0" xfId="99" applyFont="1"/>
    <xf numFmtId="0" fontId="14" fillId="25" borderId="0" xfId="99" applyFont="1" applyFill="1"/>
    <xf numFmtId="0" fontId="12" fillId="0" borderId="0" xfId="99" applyFont="1" applyFill="1"/>
    <xf numFmtId="0" fontId="13" fillId="25" borderId="0" xfId="99" applyFont="1" applyFill="1"/>
    <xf numFmtId="0" fontId="44" fillId="25" borderId="0" xfId="102" applyFont="1" applyFill="1" applyBorder="1" applyAlignment="1"/>
    <xf numFmtId="0" fontId="45" fillId="25" borderId="0" xfId="102" applyFont="1" applyFill="1" applyBorder="1" applyAlignment="1"/>
    <xf numFmtId="0" fontId="14" fillId="25" borderId="0" xfId="99" applyFont="1" applyFill="1" applyAlignment="1">
      <alignment horizontal="center"/>
    </xf>
    <xf numFmtId="0" fontId="47" fillId="25" borderId="0" xfId="99" applyFont="1" applyFill="1" applyAlignment="1">
      <alignment wrapText="1"/>
    </xf>
    <xf numFmtId="0" fontId="47" fillId="25" borderId="19" xfId="99" applyFont="1" applyFill="1" applyBorder="1" applyAlignment="1">
      <alignment horizontal="right" wrapText="1"/>
    </xf>
    <xf numFmtId="0" fontId="47" fillId="25" borderId="0" xfId="99" applyFont="1" applyFill="1" applyBorder="1" applyAlignment="1">
      <alignment horizontal="right" wrapText="1"/>
    </xf>
    <xf numFmtId="0" fontId="47" fillId="25" borderId="20" xfId="99" applyFont="1" applyFill="1" applyBorder="1" applyAlignment="1">
      <alignment horizontal="right" wrapText="1"/>
    </xf>
    <xf numFmtId="0" fontId="47" fillId="29" borderId="21" xfId="99" applyFont="1" applyFill="1" applyBorder="1" applyAlignment="1">
      <alignment horizontal="right" wrapText="1"/>
    </xf>
    <xf numFmtId="0" fontId="47" fillId="25" borderId="0" xfId="99" applyFont="1" applyFill="1" applyAlignment="1">
      <alignment horizontal="center" wrapText="1"/>
    </xf>
    <xf numFmtId="0" fontId="14" fillId="27" borderId="22" xfId="99" applyFont="1" applyFill="1" applyBorder="1"/>
    <xf numFmtId="0" fontId="14" fillId="31" borderId="20" xfId="99" applyFont="1" applyFill="1" applyBorder="1"/>
    <xf numFmtId="0" fontId="48" fillId="32" borderId="23" xfId="99" applyFont="1" applyFill="1" applyBorder="1"/>
    <xf numFmtId="0" fontId="14" fillId="0" borderId="0" xfId="99" applyFont="1" applyFill="1"/>
    <xf numFmtId="0" fontId="14" fillId="33" borderId="24" xfId="99" applyFont="1" applyFill="1" applyBorder="1"/>
    <xf numFmtId="0" fontId="14" fillId="33" borderId="0" xfId="99" applyFont="1" applyFill="1" applyBorder="1"/>
    <xf numFmtId="0" fontId="14" fillId="25" borderId="10" xfId="99" applyFont="1" applyFill="1" applyBorder="1"/>
    <xf numFmtId="0" fontId="48" fillId="25" borderId="0" xfId="99" applyFont="1" applyFill="1"/>
    <xf numFmtId="0" fontId="14" fillId="25" borderId="0" xfId="99" applyFont="1" applyFill="1" applyAlignment="1">
      <alignment wrapText="1"/>
    </xf>
    <xf numFmtId="0" fontId="43" fillId="0" borderId="0" xfId="102" applyFont="1" applyAlignment="1">
      <alignment vertical="center"/>
    </xf>
    <xf numFmtId="0" fontId="1" fillId="0" borderId="0" xfId="102" applyFont="1"/>
    <xf numFmtId="0" fontId="40" fillId="25" borderId="0" xfId="99" applyFont="1" applyFill="1"/>
    <xf numFmtId="0" fontId="36" fillId="0" borderId="10" xfId="47" applyFont="1" applyBorder="1" applyAlignment="1">
      <alignment horizontal="left"/>
    </xf>
    <xf numFmtId="0" fontId="42" fillId="0" borderId="0" xfId="99"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42" fillId="28" borderId="16" xfId="99" applyFont="1" applyFill="1" applyBorder="1" applyAlignment="1">
      <alignment horizontal="left"/>
    </xf>
    <xf numFmtId="0" fontId="42" fillId="28" borderId="17" xfId="99" applyFont="1" applyFill="1" applyBorder="1" applyAlignment="1">
      <alignment horizontal="left"/>
    </xf>
    <xf numFmtId="0" fontId="42" fillId="28" borderId="18" xfId="99" applyFont="1" applyFill="1" applyBorder="1" applyAlignment="1">
      <alignment horizontal="left"/>
    </xf>
    <xf numFmtId="0" fontId="35" fillId="25" borderId="16" xfId="99" applyFont="1" applyFill="1" applyBorder="1" applyAlignment="1">
      <alignment horizontal="left" vertical="top" wrapText="1"/>
    </xf>
    <xf numFmtId="0" fontId="35" fillId="25" borderId="17" xfId="99" applyFont="1" applyFill="1" applyBorder="1" applyAlignment="1">
      <alignment horizontal="left" vertical="top" wrapText="1"/>
    </xf>
    <xf numFmtId="0" fontId="35" fillId="25" borderId="18" xfId="99" applyFont="1" applyFill="1" applyBorder="1" applyAlignment="1">
      <alignment horizontal="left" vertical="top" wrapText="1"/>
    </xf>
    <xf numFmtId="0" fontId="46" fillId="25" borderId="16" xfId="99" applyFont="1" applyFill="1" applyBorder="1" applyAlignment="1">
      <alignment horizontal="left" vertical="top" wrapText="1"/>
    </xf>
    <xf numFmtId="0" fontId="46" fillId="25" borderId="17" xfId="99" applyFont="1" applyFill="1" applyBorder="1" applyAlignment="1">
      <alignment horizontal="left" vertical="top" wrapText="1"/>
    </xf>
    <xf numFmtId="0" fontId="46" fillId="25" borderId="18" xfId="99" applyFont="1" applyFill="1" applyBorder="1" applyAlignment="1">
      <alignment horizontal="left" vertical="top" wrapText="1"/>
    </xf>
    <xf numFmtId="0" fontId="14" fillId="30" borderId="0" xfId="99" applyFont="1" applyFill="1" applyBorder="1" applyAlignment="1">
      <alignment horizontal="center" vertical="center"/>
    </xf>
    <xf numFmtId="0" fontId="12" fillId="25" borderId="0" xfId="99" applyFont="1" applyFill="1" applyAlignment="1">
      <alignment horizontal="left" wrapText="1"/>
    </xf>
    <xf numFmtId="0" fontId="14" fillId="27" borderId="0" xfId="102" applyFont="1" applyFill="1" applyBorder="1" applyAlignment="1">
      <alignment horizontal="center"/>
    </xf>
    <xf numFmtId="164" fontId="44" fillId="0" borderId="0" xfId="102" applyNumberFormat="1" applyFont="1" applyFill="1" applyBorder="1" applyAlignment="1">
      <alignment horizontal="center"/>
    </xf>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97"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9"/>
    <cellStyle name="Normal 6" xfId="98"/>
    <cellStyle name="Normal 7" xfId="102"/>
    <cellStyle name="Note 2" xfId="5"/>
    <cellStyle name="Note 3" xfId="89"/>
    <cellStyle name="Note 4" xfId="42"/>
    <cellStyle name="Note 4 2" xfId="100"/>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051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21</xdr:row>
      <xdr:rowOff>9525</xdr:rowOff>
    </xdr:from>
    <xdr:ext cx="6800850" cy="3533775"/>
    <xdr:sp macro="" textlink="">
      <xdr:nvSpPr>
        <xdr:cNvPr id="3" name="TextBox 2"/>
        <xdr:cNvSpPr txBox="1"/>
      </xdr:nvSpPr>
      <xdr:spPr>
        <a:xfrm>
          <a:off x="9525" y="47339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F5" sqref="F5"/>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69"/>
      <c r="B3" s="69"/>
      <c r="C3" s="69"/>
      <c r="D3" s="9" t="s">
        <v>7</v>
      </c>
      <c r="E3" s="10" t="s">
        <v>8</v>
      </c>
      <c r="F3" s="10" t="s">
        <v>9</v>
      </c>
      <c r="G3" s="10" t="s">
        <v>10</v>
      </c>
      <c r="H3" s="11" t="s">
        <v>11</v>
      </c>
    </row>
    <row r="4" spans="1:11" x14ac:dyDescent="0.2">
      <c r="A4" s="70" t="s">
        <v>23</v>
      </c>
      <c r="B4" s="70"/>
      <c r="C4" s="70"/>
      <c r="D4" s="40">
        <v>0</v>
      </c>
      <c r="E4" s="40">
        <v>22</v>
      </c>
      <c r="F4" s="40">
        <v>22</v>
      </c>
      <c r="G4" s="40">
        <v>17.600000000000001</v>
      </c>
      <c r="H4" s="12">
        <f>SUM(D4:G4)</f>
        <v>61.6</v>
      </c>
    </row>
    <row r="5" spans="1:11" x14ac:dyDescent="0.2">
      <c r="A5" s="70" t="s">
        <v>24</v>
      </c>
      <c r="B5" s="70"/>
      <c r="C5" s="70"/>
      <c r="D5" s="40">
        <v>0</v>
      </c>
      <c r="E5" s="40">
        <v>17.5</v>
      </c>
      <c r="F5" s="40">
        <v>22.5</v>
      </c>
      <c r="G5" s="40">
        <v>14</v>
      </c>
      <c r="H5" s="12">
        <f>SUM(D5:G5)</f>
        <v>54</v>
      </c>
      <c r="K5" s="5"/>
    </row>
    <row r="6" spans="1:11" x14ac:dyDescent="0.2">
      <c r="A6" s="70" t="s">
        <v>25</v>
      </c>
      <c r="B6" s="70"/>
      <c r="C6" s="70"/>
      <c r="D6" s="40">
        <v>0</v>
      </c>
      <c r="E6" s="40">
        <v>22</v>
      </c>
      <c r="F6" s="40">
        <v>22</v>
      </c>
      <c r="G6" s="40">
        <v>18</v>
      </c>
      <c r="H6" s="12">
        <f>SUM(D6:G6)</f>
        <v>62</v>
      </c>
      <c r="K6" s="5"/>
    </row>
    <row r="7" spans="1:11" x14ac:dyDescent="0.2">
      <c r="A7" s="70" t="s">
        <v>26</v>
      </c>
      <c r="B7" s="70"/>
      <c r="C7" s="70"/>
      <c r="D7" s="40">
        <v>0</v>
      </c>
      <c r="E7" s="40">
        <v>12</v>
      </c>
      <c r="F7" s="40">
        <v>12</v>
      </c>
      <c r="G7" s="40">
        <v>14</v>
      </c>
      <c r="H7" s="12">
        <f>SUM(D7:G7)</f>
        <v>38</v>
      </c>
    </row>
    <row r="8" spans="1:11" x14ac:dyDescent="0.2">
      <c r="A8" s="70" t="s">
        <v>27</v>
      </c>
      <c r="B8" s="70"/>
      <c r="C8" s="70"/>
      <c r="D8" s="40">
        <v>0</v>
      </c>
      <c r="E8" s="40">
        <v>22</v>
      </c>
      <c r="F8" s="40">
        <v>17.5</v>
      </c>
      <c r="G8" s="40">
        <v>13.6</v>
      </c>
      <c r="H8" s="12">
        <f>SUM(D8:G8)</f>
        <v>53.1</v>
      </c>
    </row>
  </sheetData>
  <mergeCells count="6">
    <mergeCell ref="A3:C3"/>
    <mergeCell ref="A6:C6"/>
    <mergeCell ref="A7:C7"/>
    <mergeCell ref="A8:C8"/>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F6" sqref="F6"/>
    </sheetView>
  </sheetViews>
  <sheetFormatPr defaultRowHeight="12.75" x14ac:dyDescent="0.2"/>
  <sheetData>
    <row r="1" spans="1:13" ht="15.75" x14ac:dyDescent="0.25">
      <c r="A1" s="13" t="s">
        <v>0</v>
      </c>
      <c r="B1" s="8"/>
      <c r="C1" s="8"/>
      <c r="D1" s="8"/>
      <c r="E1" s="4"/>
      <c r="F1" s="4"/>
      <c r="G1" s="4"/>
      <c r="H1" s="4"/>
      <c r="I1" s="4"/>
      <c r="J1" s="4"/>
    </row>
    <row r="2" spans="1:13" ht="15.75" x14ac:dyDescent="0.25">
      <c r="A2" s="4"/>
      <c r="B2" s="3"/>
      <c r="C2" s="3"/>
      <c r="D2" s="3"/>
      <c r="E2" s="3"/>
      <c r="F2" s="3"/>
      <c r="G2" s="3"/>
      <c r="H2" s="3"/>
      <c r="I2" s="3"/>
      <c r="J2" s="3"/>
    </row>
    <row r="3" spans="1:13" x14ac:dyDescent="0.2">
      <c r="A3" s="69"/>
      <c r="B3" s="69"/>
      <c r="C3" s="69"/>
      <c r="D3" s="9" t="s">
        <v>7</v>
      </c>
      <c r="E3" s="10" t="s">
        <v>8</v>
      </c>
      <c r="F3" s="10" t="s">
        <v>9</v>
      </c>
      <c r="G3" s="10" t="s">
        <v>10</v>
      </c>
      <c r="H3" s="11" t="s">
        <v>11</v>
      </c>
      <c r="I3" s="6"/>
      <c r="J3" s="6"/>
      <c r="K3" s="6"/>
      <c r="L3" s="6"/>
      <c r="M3" s="6"/>
    </row>
    <row r="4" spans="1:13" x14ac:dyDescent="0.2">
      <c r="A4" s="70" t="s">
        <v>23</v>
      </c>
      <c r="B4" s="70"/>
      <c r="C4" s="70"/>
      <c r="D4" s="42">
        <v>0</v>
      </c>
      <c r="E4" s="42">
        <v>17</v>
      </c>
      <c r="F4" s="42">
        <v>17.5</v>
      </c>
      <c r="G4" s="42">
        <v>13.6</v>
      </c>
      <c r="H4" s="12">
        <f>SUM(D4:G4)</f>
        <v>48.1</v>
      </c>
      <c r="I4" s="7"/>
      <c r="J4" s="7"/>
      <c r="K4" s="7"/>
      <c r="L4" s="7"/>
      <c r="M4" s="7"/>
    </row>
    <row r="5" spans="1:13" x14ac:dyDescent="0.2">
      <c r="A5" s="70" t="s">
        <v>24</v>
      </c>
      <c r="B5" s="70"/>
      <c r="C5" s="70"/>
      <c r="D5" s="42">
        <v>0</v>
      </c>
      <c r="E5" s="42">
        <v>5</v>
      </c>
      <c r="F5" s="42">
        <v>5</v>
      </c>
      <c r="G5" s="42">
        <v>4</v>
      </c>
      <c r="H5" s="12">
        <f>SUM(D5:G5)</f>
        <v>14</v>
      </c>
      <c r="I5" s="7"/>
      <c r="J5" s="7"/>
      <c r="K5" s="7"/>
      <c r="L5" s="7"/>
      <c r="M5" s="7"/>
    </row>
    <row r="6" spans="1:13" x14ac:dyDescent="0.2">
      <c r="A6" s="70" t="s">
        <v>25</v>
      </c>
      <c r="B6" s="70"/>
      <c r="C6" s="70"/>
      <c r="D6" s="42">
        <v>0</v>
      </c>
      <c r="E6" s="42">
        <v>22.5</v>
      </c>
      <c r="F6" s="42">
        <v>22</v>
      </c>
      <c r="G6" s="42">
        <v>14</v>
      </c>
      <c r="H6" s="12">
        <f>SUM(D6:G6)</f>
        <v>58.5</v>
      </c>
      <c r="I6" s="7"/>
      <c r="J6" s="7"/>
      <c r="K6" s="7"/>
      <c r="L6" s="7"/>
      <c r="M6" s="7"/>
    </row>
    <row r="7" spans="1:13" x14ac:dyDescent="0.2">
      <c r="A7" s="70" t="s">
        <v>26</v>
      </c>
      <c r="B7" s="70"/>
      <c r="C7" s="70"/>
      <c r="D7" s="42">
        <v>0</v>
      </c>
      <c r="E7" s="42">
        <v>7.5</v>
      </c>
      <c r="F7" s="42">
        <v>5</v>
      </c>
      <c r="G7" s="42">
        <v>4</v>
      </c>
      <c r="H7" s="12">
        <f>SUM(D7:G7)</f>
        <v>16.5</v>
      </c>
      <c r="I7" s="7"/>
      <c r="J7" s="7"/>
      <c r="K7" s="7"/>
      <c r="L7" s="7"/>
      <c r="M7" s="7"/>
    </row>
    <row r="8" spans="1:13" x14ac:dyDescent="0.2">
      <c r="A8" s="70" t="s">
        <v>27</v>
      </c>
      <c r="B8" s="70"/>
      <c r="C8" s="70"/>
      <c r="D8" s="42">
        <v>0</v>
      </c>
      <c r="E8" s="42">
        <v>22.5</v>
      </c>
      <c r="F8" s="42">
        <v>22</v>
      </c>
      <c r="G8" s="42">
        <v>13.6</v>
      </c>
      <c r="H8" s="12">
        <f>SUM(D8:G8)</f>
        <v>58.1</v>
      </c>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row r="25" spans="1:13" x14ac:dyDescent="0.2">
      <c r="A25" s="7"/>
      <c r="B25" s="7"/>
      <c r="C25" s="7"/>
      <c r="D25" s="7"/>
      <c r="E25" s="7"/>
      <c r="F25" s="7"/>
      <c r="G25" s="7"/>
      <c r="H25" s="7"/>
      <c r="I25" s="7"/>
      <c r="J25" s="7"/>
      <c r="K25" s="7"/>
      <c r="L25" s="7"/>
      <c r="M25" s="7"/>
    </row>
    <row r="26" spans="1:13" x14ac:dyDescent="0.2">
      <c r="A26" s="7"/>
      <c r="B26" s="7"/>
      <c r="C26" s="7"/>
      <c r="D26" s="7"/>
      <c r="E26" s="7"/>
      <c r="F26" s="7"/>
      <c r="G26" s="7"/>
      <c r="H26" s="7"/>
      <c r="I26" s="7"/>
      <c r="J26" s="7"/>
      <c r="K26" s="7"/>
      <c r="L26" s="7"/>
      <c r="M26" s="7"/>
    </row>
    <row r="27" spans="1:13" x14ac:dyDescent="0.2">
      <c r="A27" s="7"/>
      <c r="B27" s="7"/>
      <c r="C27" s="7"/>
      <c r="D27" s="7"/>
      <c r="E27" s="7"/>
      <c r="F27" s="7"/>
      <c r="G27" s="7"/>
      <c r="H27" s="7"/>
      <c r="I27" s="7"/>
      <c r="J27" s="7"/>
      <c r="K27" s="7"/>
      <c r="L27" s="7"/>
      <c r="M27" s="7"/>
    </row>
  </sheetData>
  <mergeCells count="6">
    <mergeCell ref="A7:C7"/>
    <mergeCell ref="A8:C8"/>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E6" sqref="E6"/>
    </sheetView>
  </sheetViews>
  <sheetFormatPr defaultRowHeight="12.75" x14ac:dyDescent="0.2"/>
  <sheetData>
    <row r="1" spans="1:13" ht="15.75" x14ac:dyDescent="0.25">
      <c r="A1" s="13" t="s">
        <v>0</v>
      </c>
      <c r="B1" s="8"/>
      <c r="C1" s="8"/>
      <c r="D1" s="8"/>
      <c r="E1" s="4"/>
      <c r="F1" s="4"/>
      <c r="G1" s="4"/>
      <c r="H1" s="4"/>
      <c r="I1" s="4"/>
      <c r="J1" s="4"/>
      <c r="K1" s="7"/>
    </row>
    <row r="2" spans="1:13" ht="15.75" x14ac:dyDescent="0.25">
      <c r="A2" s="4"/>
      <c r="B2" s="3"/>
      <c r="C2" s="3"/>
      <c r="D2" s="3"/>
      <c r="E2" s="3"/>
      <c r="F2" s="3"/>
      <c r="G2" s="3"/>
      <c r="H2" s="3"/>
      <c r="I2" s="3"/>
      <c r="J2" s="3"/>
      <c r="K2" s="3"/>
    </row>
    <row r="3" spans="1:13" x14ac:dyDescent="0.2">
      <c r="A3" s="69"/>
      <c r="B3" s="69"/>
      <c r="C3" s="69"/>
      <c r="D3" s="9" t="s">
        <v>7</v>
      </c>
      <c r="E3" s="10" t="s">
        <v>8</v>
      </c>
      <c r="F3" s="10" t="s">
        <v>9</v>
      </c>
      <c r="G3" s="10" t="s">
        <v>10</v>
      </c>
      <c r="H3" s="11" t="s">
        <v>11</v>
      </c>
      <c r="I3" s="6"/>
      <c r="J3" s="6"/>
      <c r="K3" s="6"/>
      <c r="L3" s="6"/>
      <c r="M3" s="6"/>
    </row>
    <row r="4" spans="1:13" x14ac:dyDescent="0.2">
      <c r="A4" s="70" t="s">
        <v>23</v>
      </c>
      <c r="B4" s="70"/>
      <c r="C4" s="70"/>
      <c r="D4" s="43">
        <v>0</v>
      </c>
      <c r="E4" s="43">
        <v>22.5</v>
      </c>
      <c r="F4" s="43">
        <v>22.5</v>
      </c>
      <c r="G4" s="43">
        <v>18</v>
      </c>
      <c r="H4" s="12">
        <f>SUM(D4:G4)</f>
        <v>63</v>
      </c>
      <c r="I4" s="7"/>
      <c r="J4" s="7"/>
      <c r="K4" s="7"/>
      <c r="L4" s="7"/>
      <c r="M4" s="7"/>
    </row>
    <row r="5" spans="1:13" x14ac:dyDescent="0.2">
      <c r="A5" s="70" t="s">
        <v>24</v>
      </c>
      <c r="B5" s="70"/>
      <c r="C5" s="70"/>
      <c r="D5" s="43">
        <v>0</v>
      </c>
      <c r="E5" s="43">
        <v>15</v>
      </c>
      <c r="F5" s="43">
        <v>20</v>
      </c>
      <c r="G5" s="43">
        <v>12</v>
      </c>
      <c r="H5" s="12">
        <f>SUM(D5:G5)</f>
        <v>47</v>
      </c>
      <c r="I5" s="7"/>
      <c r="J5" s="7"/>
      <c r="K5" s="7"/>
      <c r="L5" s="7"/>
      <c r="M5" s="7"/>
    </row>
    <row r="6" spans="1:13" x14ac:dyDescent="0.2">
      <c r="A6" s="70" t="s">
        <v>25</v>
      </c>
      <c r="B6" s="70"/>
      <c r="C6" s="70"/>
      <c r="D6" s="43">
        <v>0</v>
      </c>
      <c r="E6" s="43">
        <v>22.5</v>
      </c>
      <c r="F6" s="43">
        <v>22.5</v>
      </c>
      <c r="G6" s="43">
        <v>18</v>
      </c>
      <c r="H6" s="12">
        <f>SUM(D6:G6)</f>
        <v>63</v>
      </c>
      <c r="I6" s="7"/>
      <c r="J6" s="7"/>
      <c r="K6" s="7"/>
      <c r="L6" s="7"/>
      <c r="M6" s="7"/>
    </row>
    <row r="7" spans="1:13" x14ac:dyDescent="0.2">
      <c r="A7" s="70" t="s">
        <v>26</v>
      </c>
      <c r="B7" s="70"/>
      <c r="C7" s="70"/>
      <c r="D7" s="43">
        <v>0</v>
      </c>
      <c r="E7" s="43">
        <v>15</v>
      </c>
      <c r="F7" s="43">
        <v>20</v>
      </c>
      <c r="G7" s="43">
        <v>14</v>
      </c>
      <c r="H7" s="12">
        <f>SUM(D7:G7)</f>
        <v>49</v>
      </c>
      <c r="I7" s="7"/>
      <c r="J7" s="7"/>
      <c r="K7" s="7"/>
      <c r="L7" s="7"/>
      <c r="M7" s="7"/>
    </row>
    <row r="8" spans="1:13" x14ac:dyDescent="0.2">
      <c r="A8" s="70" t="s">
        <v>27</v>
      </c>
      <c r="B8" s="70"/>
      <c r="C8" s="70"/>
      <c r="D8" s="43">
        <v>0</v>
      </c>
      <c r="E8" s="43">
        <v>23.75</v>
      </c>
      <c r="F8" s="43">
        <v>22.5</v>
      </c>
      <c r="G8" s="43">
        <v>18</v>
      </c>
      <c r="H8" s="12">
        <f>SUM(D8:G8)</f>
        <v>64.25</v>
      </c>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row r="25" spans="1:13" x14ac:dyDescent="0.2">
      <c r="A25" s="7"/>
      <c r="B25" s="7"/>
      <c r="C25" s="7"/>
      <c r="D25" s="7"/>
      <c r="E25" s="7"/>
      <c r="F25" s="7"/>
      <c r="G25" s="7"/>
      <c r="H25" s="7"/>
      <c r="I25" s="7"/>
      <c r="J25" s="7"/>
      <c r="K25" s="7"/>
      <c r="L25" s="7"/>
      <c r="M25" s="7"/>
    </row>
    <row r="26" spans="1:13" x14ac:dyDescent="0.2">
      <c r="A26" s="7"/>
      <c r="B26" s="7"/>
      <c r="C26" s="7"/>
      <c r="D26" s="7"/>
      <c r="E26" s="7"/>
      <c r="F26" s="7"/>
      <c r="G26" s="7"/>
      <c r="H26" s="7"/>
      <c r="I26" s="7"/>
      <c r="J26" s="7"/>
      <c r="K26" s="7"/>
      <c r="L26" s="7"/>
      <c r="M26" s="7"/>
    </row>
    <row r="27" spans="1:13" x14ac:dyDescent="0.2">
      <c r="A27" s="7"/>
      <c r="B27" s="7"/>
      <c r="C27" s="7"/>
      <c r="D27" s="7"/>
      <c r="E27" s="7"/>
      <c r="F27" s="7"/>
      <c r="G27" s="7"/>
      <c r="H27" s="7"/>
      <c r="I27" s="7"/>
      <c r="J27" s="7"/>
      <c r="K27" s="7"/>
      <c r="L27" s="7"/>
      <c r="M27" s="7"/>
    </row>
  </sheetData>
  <mergeCells count="6">
    <mergeCell ref="A7:C7"/>
    <mergeCell ref="A8:C8"/>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G5" sqref="G5"/>
    </sheetView>
  </sheetViews>
  <sheetFormatPr defaultRowHeight="12.75" x14ac:dyDescent="0.2"/>
  <sheetData>
    <row r="1" spans="1:13" ht="15.75" x14ac:dyDescent="0.25">
      <c r="A1" s="13" t="s">
        <v>0</v>
      </c>
      <c r="B1" s="8"/>
      <c r="C1" s="8"/>
      <c r="D1" s="8"/>
      <c r="E1" s="4"/>
      <c r="F1" s="4"/>
      <c r="G1" s="4"/>
      <c r="H1" s="4"/>
      <c r="I1" s="4"/>
      <c r="J1" s="4"/>
      <c r="K1" s="7"/>
    </row>
    <row r="2" spans="1:13" ht="15.75" x14ac:dyDescent="0.25">
      <c r="A2" s="4"/>
      <c r="B2" s="3"/>
      <c r="C2" s="3"/>
      <c r="D2" s="3"/>
      <c r="E2" s="3"/>
      <c r="F2" s="3"/>
      <c r="G2" s="3"/>
      <c r="H2" s="3"/>
      <c r="I2" s="3"/>
      <c r="J2" s="3"/>
      <c r="K2" s="3"/>
    </row>
    <row r="3" spans="1:13" x14ac:dyDescent="0.2">
      <c r="A3" s="69"/>
      <c r="B3" s="69"/>
      <c r="C3" s="69"/>
      <c r="D3" s="9" t="s">
        <v>7</v>
      </c>
      <c r="E3" s="10" t="s">
        <v>8</v>
      </c>
      <c r="F3" s="10" t="s">
        <v>9</v>
      </c>
      <c r="G3" s="10" t="s">
        <v>10</v>
      </c>
      <c r="H3" s="11" t="s">
        <v>11</v>
      </c>
      <c r="I3" s="6"/>
      <c r="J3" s="6"/>
      <c r="K3" s="6"/>
      <c r="L3" s="6"/>
      <c r="M3" s="6"/>
    </row>
    <row r="4" spans="1:13" x14ac:dyDescent="0.2">
      <c r="A4" s="70" t="s">
        <v>23</v>
      </c>
      <c r="B4" s="70"/>
      <c r="C4" s="70"/>
      <c r="D4" s="44">
        <v>0</v>
      </c>
      <c r="E4" s="44">
        <v>17.5</v>
      </c>
      <c r="F4" s="44">
        <v>17.5</v>
      </c>
      <c r="G4" s="44">
        <v>14</v>
      </c>
      <c r="H4" s="12">
        <f>SUM(D4:G4)</f>
        <v>49</v>
      </c>
      <c r="I4" s="7"/>
      <c r="J4" s="7"/>
      <c r="K4" s="7"/>
      <c r="L4" s="7"/>
      <c r="M4" s="7"/>
    </row>
    <row r="5" spans="1:13" x14ac:dyDescent="0.2">
      <c r="A5" s="70" t="s">
        <v>24</v>
      </c>
      <c r="B5" s="70"/>
      <c r="C5" s="70"/>
      <c r="D5" s="44">
        <v>0</v>
      </c>
      <c r="E5" s="44">
        <v>15</v>
      </c>
      <c r="F5" s="44">
        <v>12.5</v>
      </c>
      <c r="G5" s="44">
        <v>8</v>
      </c>
      <c r="H5" s="12">
        <f>SUM(D5:G5)</f>
        <v>35.5</v>
      </c>
      <c r="I5" s="7"/>
      <c r="J5" s="7"/>
      <c r="K5" s="7"/>
      <c r="L5" s="7"/>
      <c r="M5" s="7"/>
    </row>
    <row r="6" spans="1:13" x14ac:dyDescent="0.2">
      <c r="A6" s="70" t="s">
        <v>25</v>
      </c>
      <c r="B6" s="70"/>
      <c r="C6" s="70"/>
      <c r="D6" s="44">
        <v>0</v>
      </c>
      <c r="E6" s="44">
        <v>15</v>
      </c>
      <c r="F6" s="44">
        <v>15</v>
      </c>
      <c r="G6" s="44">
        <v>14</v>
      </c>
      <c r="H6" s="12">
        <f>SUM(D6:G6)</f>
        <v>44</v>
      </c>
      <c r="I6" s="7"/>
      <c r="J6" s="7"/>
      <c r="K6" s="7"/>
      <c r="L6" s="7"/>
      <c r="M6" s="7"/>
    </row>
    <row r="7" spans="1:13" x14ac:dyDescent="0.2">
      <c r="A7" s="70" t="s">
        <v>26</v>
      </c>
      <c r="B7" s="70"/>
      <c r="C7" s="70"/>
      <c r="D7" s="44">
        <v>0</v>
      </c>
      <c r="E7" s="44">
        <v>20</v>
      </c>
      <c r="F7" s="44">
        <v>17.5</v>
      </c>
      <c r="G7" s="44">
        <v>14</v>
      </c>
      <c r="H7" s="12">
        <f>SUM(D7:G7)</f>
        <v>51.5</v>
      </c>
      <c r="I7" s="7"/>
      <c r="J7" s="7"/>
      <c r="K7" s="7"/>
      <c r="L7" s="7"/>
      <c r="M7" s="7"/>
    </row>
    <row r="8" spans="1:13" x14ac:dyDescent="0.2">
      <c r="A8" s="70" t="s">
        <v>27</v>
      </c>
      <c r="B8" s="70"/>
      <c r="C8" s="70"/>
      <c r="D8" s="44">
        <v>0</v>
      </c>
      <c r="E8" s="44">
        <v>7.5</v>
      </c>
      <c r="F8" s="44">
        <v>7.5</v>
      </c>
      <c r="G8" s="44">
        <v>14</v>
      </c>
      <c r="H8" s="12">
        <f>SUM(D8:G8)</f>
        <v>29</v>
      </c>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row r="25" spans="1:13" x14ac:dyDescent="0.2">
      <c r="A25" s="7"/>
      <c r="B25" s="7"/>
      <c r="C25" s="7"/>
      <c r="D25" s="7"/>
      <c r="E25" s="7"/>
      <c r="F25" s="7"/>
      <c r="G25" s="7"/>
      <c r="H25" s="7"/>
      <c r="I25" s="7"/>
      <c r="J25" s="7"/>
      <c r="K25" s="7"/>
      <c r="L25" s="7"/>
      <c r="M25" s="7"/>
    </row>
    <row r="26" spans="1:13" x14ac:dyDescent="0.2">
      <c r="A26" s="7"/>
      <c r="B26" s="7"/>
      <c r="C26" s="7"/>
      <c r="D26" s="7"/>
      <c r="E26" s="7"/>
      <c r="F26" s="7"/>
      <c r="G26" s="7"/>
      <c r="H26" s="7"/>
      <c r="I26" s="7"/>
      <c r="J26" s="7"/>
      <c r="K26" s="7"/>
      <c r="L26" s="7"/>
      <c r="M26" s="7"/>
    </row>
    <row r="27" spans="1:13" x14ac:dyDescent="0.2">
      <c r="A27" s="7"/>
      <c r="B27" s="7"/>
      <c r="C27" s="7"/>
      <c r="D27" s="7"/>
      <c r="E27" s="7"/>
      <c r="F27" s="7"/>
      <c r="G27" s="7"/>
      <c r="H27" s="7"/>
      <c r="I27" s="7"/>
      <c r="J27" s="7"/>
      <c r="K27" s="7"/>
      <c r="L27" s="7"/>
      <c r="M27" s="7"/>
    </row>
  </sheetData>
  <mergeCells count="6">
    <mergeCell ref="A7:C7"/>
    <mergeCell ref="A8:C8"/>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7"/>
  <sheetViews>
    <sheetView workbookViewId="0">
      <selection activeCell="G6" sqref="G6"/>
    </sheetView>
  </sheetViews>
  <sheetFormatPr defaultRowHeight="12.75" x14ac:dyDescent="0.2"/>
  <sheetData>
    <row r="1" spans="1:13" ht="15.75" x14ac:dyDescent="0.25">
      <c r="A1" s="13" t="s">
        <v>0</v>
      </c>
      <c r="B1" s="8"/>
      <c r="C1" s="8"/>
      <c r="D1" s="8"/>
      <c r="E1" s="4"/>
      <c r="F1" s="4"/>
      <c r="G1" s="4"/>
      <c r="H1" s="4"/>
      <c r="I1" s="4"/>
      <c r="J1" s="4"/>
      <c r="K1" s="7"/>
    </row>
    <row r="2" spans="1:13" ht="15.75" x14ac:dyDescent="0.25">
      <c r="A2" s="4"/>
      <c r="B2" s="3"/>
      <c r="C2" s="3"/>
      <c r="D2" s="3"/>
      <c r="E2" s="3"/>
      <c r="F2" s="3"/>
      <c r="G2" s="3"/>
      <c r="H2" s="3"/>
      <c r="I2" s="3"/>
      <c r="J2" s="3"/>
      <c r="K2" s="3"/>
    </row>
    <row r="3" spans="1:13" x14ac:dyDescent="0.2">
      <c r="A3" s="69"/>
      <c r="B3" s="69"/>
      <c r="C3" s="69"/>
      <c r="D3" s="9" t="s">
        <v>7</v>
      </c>
      <c r="E3" s="10" t="s">
        <v>8</v>
      </c>
      <c r="F3" s="10" t="s">
        <v>9</v>
      </c>
      <c r="G3" s="10" t="s">
        <v>10</v>
      </c>
      <c r="H3" s="11" t="s">
        <v>11</v>
      </c>
      <c r="I3" s="6"/>
      <c r="J3" s="6"/>
      <c r="K3" s="6"/>
      <c r="L3" s="6"/>
      <c r="M3" s="6"/>
    </row>
    <row r="4" spans="1:13" x14ac:dyDescent="0.2">
      <c r="A4" s="70" t="s">
        <v>23</v>
      </c>
      <c r="B4" s="70"/>
      <c r="C4" s="70"/>
      <c r="D4" s="41">
        <v>24</v>
      </c>
      <c r="E4" s="41">
        <v>25</v>
      </c>
      <c r="F4" s="41">
        <v>15</v>
      </c>
      <c r="G4" s="41">
        <v>20</v>
      </c>
      <c r="H4" s="12">
        <f>SUM(E4:G4)</f>
        <v>60</v>
      </c>
      <c r="I4" s="7"/>
      <c r="J4" s="7"/>
      <c r="K4" s="7"/>
      <c r="L4" s="7"/>
      <c r="M4" s="7"/>
    </row>
    <row r="5" spans="1:13" x14ac:dyDescent="0.2">
      <c r="A5" s="70" t="s">
        <v>24</v>
      </c>
      <c r="B5" s="70"/>
      <c r="C5" s="70"/>
      <c r="D5" s="41">
        <v>18</v>
      </c>
      <c r="E5" s="41">
        <v>15</v>
      </c>
      <c r="F5" s="41">
        <v>15</v>
      </c>
      <c r="G5" s="41">
        <v>12</v>
      </c>
      <c r="H5" s="12">
        <f t="shared" ref="H5:H8" si="0">SUM(E5:G5)</f>
        <v>42</v>
      </c>
      <c r="I5" s="7"/>
      <c r="J5" s="7"/>
      <c r="K5" s="7"/>
      <c r="L5" s="7"/>
      <c r="M5" s="7"/>
    </row>
    <row r="6" spans="1:13" x14ac:dyDescent="0.2">
      <c r="A6" s="70" t="s">
        <v>25</v>
      </c>
      <c r="B6" s="70"/>
      <c r="C6" s="70"/>
      <c r="D6" s="41">
        <v>30</v>
      </c>
      <c r="E6" s="41">
        <v>25</v>
      </c>
      <c r="F6" s="41">
        <v>25</v>
      </c>
      <c r="G6" s="41">
        <v>20</v>
      </c>
      <c r="H6" s="12">
        <f t="shared" si="0"/>
        <v>70</v>
      </c>
      <c r="I6" s="7"/>
      <c r="J6" s="7"/>
      <c r="K6" s="7"/>
      <c r="L6" s="7"/>
      <c r="M6" s="7"/>
    </row>
    <row r="7" spans="1:13" x14ac:dyDescent="0.2">
      <c r="A7" s="70" t="s">
        <v>26</v>
      </c>
      <c r="B7" s="70"/>
      <c r="C7" s="70"/>
      <c r="D7" s="41">
        <v>18</v>
      </c>
      <c r="E7" s="41">
        <v>15</v>
      </c>
      <c r="F7" s="41">
        <v>15</v>
      </c>
      <c r="G7" s="41">
        <v>8</v>
      </c>
      <c r="H7" s="12">
        <f t="shared" si="0"/>
        <v>38</v>
      </c>
      <c r="I7" s="7"/>
      <c r="J7" s="7"/>
      <c r="K7" s="7"/>
      <c r="L7" s="7"/>
      <c r="M7" s="7"/>
    </row>
    <row r="8" spans="1:13" x14ac:dyDescent="0.2">
      <c r="A8" s="70" t="s">
        <v>27</v>
      </c>
      <c r="B8" s="70"/>
      <c r="C8" s="70"/>
      <c r="D8" s="41">
        <v>18</v>
      </c>
      <c r="E8" s="41">
        <v>15</v>
      </c>
      <c r="F8" s="41">
        <v>15</v>
      </c>
      <c r="G8" s="41">
        <v>12</v>
      </c>
      <c r="H8" s="12">
        <f t="shared" si="0"/>
        <v>42</v>
      </c>
      <c r="I8" s="7"/>
      <c r="J8" s="7"/>
      <c r="K8" s="7"/>
      <c r="L8" s="7"/>
      <c r="M8" s="7"/>
    </row>
    <row r="9" spans="1:13" x14ac:dyDescent="0.2">
      <c r="A9" s="7"/>
      <c r="B9" s="7"/>
      <c r="C9" s="7"/>
      <c r="D9" s="7"/>
      <c r="E9" s="7"/>
      <c r="F9" s="7"/>
      <c r="G9" s="7"/>
      <c r="H9" s="7"/>
      <c r="I9" s="7"/>
      <c r="J9" s="7"/>
      <c r="K9" s="7"/>
      <c r="L9" s="7"/>
      <c r="M9" s="7"/>
    </row>
    <row r="10" spans="1:13" x14ac:dyDescent="0.2">
      <c r="A10" s="7"/>
      <c r="B10" s="7"/>
      <c r="C10" s="7"/>
      <c r="D10" s="7"/>
      <c r="E10" s="7"/>
      <c r="F10" s="7"/>
      <c r="G10" s="7"/>
      <c r="H10" s="7"/>
      <c r="I10" s="7"/>
      <c r="J10" s="7"/>
      <c r="K10" s="7"/>
      <c r="L10" s="7"/>
      <c r="M10" s="7"/>
    </row>
    <row r="11" spans="1:13" x14ac:dyDescent="0.2">
      <c r="A11" s="7"/>
      <c r="B11" s="7"/>
      <c r="C11" s="7"/>
      <c r="D11" s="7"/>
      <c r="E11" s="7"/>
      <c r="F11" s="7"/>
      <c r="G11" s="7"/>
      <c r="H11" s="7"/>
      <c r="I11" s="7"/>
      <c r="J11" s="7"/>
      <c r="K11" s="7"/>
      <c r="L11" s="7"/>
      <c r="M11" s="7"/>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19" spans="1:13" x14ac:dyDescent="0.2">
      <c r="A19" s="7"/>
      <c r="B19" s="7"/>
      <c r="C19" s="7"/>
      <c r="D19" s="7"/>
      <c r="E19" s="7"/>
      <c r="F19" s="7"/>
      <c r="G19" s="7"/>
      <c r="H19" s="7"/>
      <c r="I19" s="7"/>
      <c r="J19" s="7"/>
      <c r="K19" s="7"/>
      <c r="L19" s="7"/>
      <c r="M19" s="7"/>
    </row>
    <row r="20" spans="1:13" x14ac:dyDescent="0.2">
      <c r="A20" s="7"/>
      <c r="B20" s="7"/>
      <c r="C20" s="7"/>
      <c r="D20" s="7"/>
      <c r="E20" s="7"/>
      <c r="F20" s="7"/>
      <c r="G20" s="7"/>
      <c r="H20" s="7"/>
      <c r="I20" s="7"/>
      <c r="J20" s="7"/>
      <c r="K20" s="7"/>
      <c r="L20" s="7"/>
      <c r="M20" s="7"/>
    </row>
    <row r="21" spans="1:13" x14ac:dyDescent="0.2">
      <c r="A21" s="7"/>
      <c r="B21" s="7"/>
      <c r="C21" s="7"/>
      <c r="D21" s="7"/>
      <c r="E21" s="7"/>
      <c r="F21" s="7"/>
      <c r="G21" s="7"/>
      <c r="H21" s="7"/>
      <c r="I21" s="7"/>
      <c r="J21" s="7"/>
      <c r="K21" s="7"/>
      <c r="L21" s="7"/>
      <c r="M21" s="7"/>
    </row>
    <row r="22" spans="1:13" x14ac:dyDescent="0.2">
      <c r="A22" s="7"/>
      <c r="B22" s="7"/>
      <c r="C22" s="7"/>
      <c r="D22" s="7"/>
      <c r="E22" s="7"/>
      <c r="F22" s="7"/>
      <c r="G22" s="7"/>
      <c r="H22" s="7"/>
      <c r="I22" s="7"/>
      <c r="J22" s="7"/>
      <c r="K22" s="7"/>
      <c r="L22" s="7"/>
      <c r="M22" s="7"/>
    </row>
    <row r="23" spans="1:13" x14ac:dyDescent="0.2">
      <c r="A23" s="7"/>
      <c r="B23" s="7"/>
      <c r="C23" s="7"/>
      <c r="D23" s="7"/>
      <c r="E23" s="7"/>
      <c r="F23" s="7"/>
      <c r="G23" s="7"/>
      <c r="H23" s="7"/>
      <c r="I23" s="7"/>
      <c r="J23" s="7"/>
      <c r="K23" s="7"/>
      <c r="L23" s="7"/>
      <c r="M23" s="7"/>
    </row>
    <row r="24" spans="1:13" x14ac:dyDescent="0.2">
      <c r="A24" s="7"/>
      <c r="B24" s="7"/>
      <c r="C24" s="7"/>
      <c r="D24" s="7"/>
      <c r="E24" s="7"/>
      <c r="F24" s="7"/>
      <c r="G24" s="7"/>
      <c r="H24" s="7"/>
      <c r="I24" s="7"/>
      <c r="J24" s="7"/>
      <c r="K24" s="7"/>
      <c r="L24" s="7"/>
      <c r="M24" s="7"/>
    </row>
    <row r="25" spans="1:13" x14ac:dyDescent="0.2">
      <c r="A25" s="7"/>
      <c r="B25" s="7"/>
      <c r="C25" s="7"/>
      <c r="D25" s="7"/>
      <c r="E25" s="7"/>
      <c r="F25" s="7"/>
      <c r="G25" s="7"/>
      <c r="H25" s="7"/>
      <c r="I25" s="7"/>
      <c r="J25" s="7"/>
      <c r="K25" s="7"/>
      <c r="L25" s="7"/>
      <c r="M25" s="7"/>
    </row>
    <row r="26" spans="1:13" x14ac:dyDescent="0.2">
      <c r="A26" s="7"/>
      <c r="B26" s="7"/>
      <c r="C26" s="7"/>
      <c r="D26" s="7"/>
      <c r="E26" s="7"/>
      <c r="F26" s="7"/>
      <c r="G26" s="7"/>
      <c r="H26" s="7"/>
      <c r="I26" s="7"/>
      <c r="J26" s="7"/>
      <c r="K26" s="7"/>
      <c r="L26" s="7"/>
      <c r="M26" s="7"/>
    </row>
    <row r="27" spans="1:13" x14ac:dyDescent="0.2">
      <c r="A27" s="7"/>
      <c r="B27" s="7"/>
      <c r="C27" s="7"/>
      <c r="D27" s="7"/>
      <c r="E27" s="7"/>
      <c r="F27" s="7"/>
      <c r="G27" s="7"/>
      <c r="H27" s="7"/>
      <c r="I27" s="7"/>
      <c r="J27" s="7"/>
      <c r="K27" s="7"/>
      <c r="L27" s="7"/>
      <c r="M27" s="7"/>
    </row>
  </sheetData>
  <mergeCells count="6">
    <mergeCell ref="A3:C3"/>
    <mergeCell ref="A6:C6"/>
    <mergeCell ref="A7:C7"/>
    <mergeCell ref="A8:C8"/>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4" workbookViewId="0">
      <selection activeCell="D11" sqref="D11"/>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73" t="s">
        <v>22</v>
      </c>
      <c r="B3" s="73"/>
      <c r="C3" s="73"/>
      <c r="D3" s="73"/>
      <c r="E3" s="73"/>
      <c r="F3" s="73"/>
      <c r="G3" s="73"/>
      <c r="H3" s="73"/>
      <c r="I3" s="16"/>
      <c r="J3" s="16"/>
    </row>
    <row r="4" spans="1:15" x14ac:dyDescent="0.2">
      <c r="A4" s="15"/>
      <c r="B4" s="15"/>
      <c r="C4" s="15"/>
      <c r="D4" s="15"/>
      <c r="E4" s="15"/>
      <c r="F4" s="15"/>
      <c r="G4" s="18"/>
      <c r="H4" s="18"/>
      <c r="I4" s="19"/>
      <c r="J4" s="19"/>
    </row>
    <row r="5" spans="1:15" ht="15.75" x14ac:dyDescent="0.25">
      <c r="G5" s="71" t="s">
        <v>18</v>
      </c>
      <c r="H5" s="71"/>
      <c r="I5" s="20"/>
      <c r="J5" s="21"/>
      <c r="K5" s="72" t="s">
        <v>19</v>
      </c>
      <c r="L5" s="72"/>
      <c r="M5" s="21"/>
      <c r="N5" s="71" t="s">
        <v>20</v>
      </c>
      <c r="O5" s="71"/>
    </row>
    <row r="6" spans="1:15" s="25" customFormat="1" ht="135" customHeight="1" x14ac:dyDescent="0.2">
      <c r="A6" s="22"/>
      <c r="B6" s="23" t="s">
        <v>2</v>
      </c>
      <c r="C6" s="23" t="s">
        <v>3</v>
      </c>
      <c r="D6" s="23" t="s">
        <v>4</v>
      </c>
      <c r="E6" s="23" t="s">
        <v>5</v>
      </c>
      <c r="F6" s="24" t="s">
        <v>6</v>
      </c>
      <c r="G6" s="23" t="s">
        <v>13</v>
      </c>
      <c r="H6" s="36" t="s">
        <v>14</v>
      </c>
      <c r="J6" s="24" t="str">
        <f>F6</f>
        <v>Evaluator 5</v>
      </c>
      <c r="K6" s="23" t="s">
        <v>16</v>
      </c>
      <c r="L6" s="36" t="s">
        <v>15</v>
      </c>
      <c r="N6" s="23" t="s">
        <v>1</v>
      </c>
      <c r="O6" s="36" t="s">
        <v>17</v>
      </c>
    </row>
    <row r="7" spans="1:15" ht="16.5" customHeight="1" x14ac:dyDescent="0.2">
      <c r="A7" s="33" t="str">
        <f>'Evaluator 5'!A4:D4</f>
        <v>Neopost USA</v>
      </c>
      <c r="B7" s="26">
        <f>'Evaluator 1'!H4</f>
        <v>61.6</v>
      </c>
      <c r="C7" s="26">
        <f>'Evaluator 2'!H4</f>
        <v>48.1</v>
      </c>
      <c r="D7" s="26">
        <f>'Evaluator 3'!H4</f>
        <v>63</v>
      </c>
      <c r="E7" s="26">
        <f>'Evaluator 4'!H4</f>
        <v>49</v>
      </c>
      <c r="F7" s="27">
        <f>'Evaluator 5'!H4</f>
        <v>60</v>
      </c>
      <c r="G7" s="26">
        <f>AVERAGE(B7:F7)</f>
        <v>56.339999999999996</v>
      </c>
      <c r="H7" s="37">
        <f>RANK(G7,$G$7:$G$11,0)</f>
        <v>2</v>
      </c>
      <c r="J7" s="29">
        <f>'Evaluator 5'!D4</f>
        <v>24</v>
      </c>
      <c r="K7" s="26">
        <f>AVERAGE(J7)</f>
        <v>24</v>
      </c>
      <c r="L7" s="37">
        <f>RANK(K7,$K$7:$K$11,0)</f>
        <v>2</v>
      </c>
      <c r="N7" s="30">
        <f>G7+K7</f>
        <v>80.34</v>
      </c>
      <c r="O7" s="37">
        <f>RANK(N7,$N$7:$N$11,0)</f>
        <v>2</v>
      </c>
    </row>
    <row r="8" spans="1:15" ht="16.5" customHeight="1" x14ac:dyDescent="0.2">
      <c r="A8" s="34" t="str">
        <f>'Evaluator 5'!A5:D5</f>
        <v xml:space="preserve">Pitney Bowes </v>
      </c>
      <c r="B8" s="26">
        <f>'Evaluator 1'!H5</f>
        <v>54</v>
      </c>
      <c r="C8" s="26">
        <f>'Evaluator 2'!H5</f>
        <v>14</v>
      </c>
      <c r="D8" s="26">
        <f>'Evaluator 3'!H5</f>
        <v>47</v>
      </c>
      <c r="E8" s="26">
        <f>'Evaluator 4'!H5</f>
        <v>35.5</v>
      </c>
      <c r="F8" s="27">
        <f>'Evaluator 5'!H5</f>
        <v>42</v>
      </c>
      <c r="G8" s="28">
        <f>AVERAGE(B8:F8)</f>
        <v>38.5</v>
      </c>
      <c r="H8" s="38">
        <f>RANK(G8,$G$7:$G$11,0)</f>
        <v>5</v>
      </c>
      <c r="J8" s="31">
        <f>'Evaluator 5'!D5</f>
        <v>18</v>
      </c>
      <c r="K8" s="28">
        <f t="shared" ref="K8:K11" si="0">AVERAGE(J8)</f>
        <v>18</v>
      </c>
      <c r="L8" s="38">
        <f>RANK(K8,$K$7:$K$11,0)</f>
        <v>3</v>
      </c>
      <c r="N8" s="32">
        <f t="shared" ref="N8:N11" si="1">G8+K8</f>
        <v>56.5</v>
      </c>
      <c r="O8" s="38">
        <f>RANK(N8,$N$7:$N$11,0)</f>
        <v>5</v>
      </c>
    </row>
    <row r="9" spans="1:15" ht="16.5" customHeight="1" x14ac:dyDescent="0.25">
      <c r="A9" s="34" t="str">
        <f>'Evaluator 5'!A6:D6</f>
        <v xml:space="preserve">Ricoh </v>
      </c>
      <c r="B9" s="26">
        <f>'Evaluator 1'!H6</f>
        <v>62</v>
      </c>
      <c r="C9" s="26">
        <f>'Evaluator 2'!H6</f>
        <v>58.5</v>
      </c>
      <c r="D9" s="26">
        <f>'Evaluator 3'!H6</f>
        <v>63</v>
      </c>
      <c r="E9" s="26">
        <f>'Evaluator 4'!H6</f>
        <v>44</v>
      </c>
      <c r="F9" s="27">
        <f>'Evaluator 5'!H6</f>
        <v>70</v>
      </c>
      <c r="G9" s="28">
        <f>AVERAGE(B9:F9)</f>
        <v>59.5</v>
      </c>
      <c r="H9" s="38">
        <f>RANK(G9,$G$7:$G$11,0)</f>
        <v>1</v>
      </c>
      <c r="J9" s="31">
        <f>'Evaluator 5'!D6</f>
        <v>30</v>
      </c>
      <c r="K9" s="28">
        <f t="shared" si="0"/>
        <v>30</v>
      </c>
      <c r="L9" s="38">
        <f>RANK(K9,$K$7:$K$11,0)</f>
        <v>1</v>
      </c>
      <c r="N9" s="32">
        <f t="shared" si="1"/>
        <v>89.5</v>
      </c>
      <c r="O9" s="39">
        <f>RANK(N9,$N$7:$N$11,0)</f>
        <v>1</v>
      </c>
    </row>
    <row r="10" spans="1:15" x14ac:dyDescent="0.2">
      <c r="A10" s="34" t="str">
        <f>'Evaluator 5'!A7:D7</f>
        <v>Smiota</v>
      </c>
      <c r="B10" s="26">
        <f>'Evaluator 1'!H7</f>
        <v>38</v>
      </c>
      <c r="C10" s="26">
        <f>'Evaluator 2'!H7</f>
        <v>16.5</v>
      </c>
      <c r="D10" s="26">
        <f>'Evaluator 3'!H7</f>
        <v>49</v>
      </c>
      <c r="E10" s="26">
        <f>'Evaluator 4'!H7</f>
        <v>51.5</v>
      </c>
      <c r="F10" s="27">
        <f>'Evaluator 5'!H7</f>
        <v>38</v>
      </c>
      <c r="G10" s="28">
        <f>AVERAGE(B10:F10)</f>
        <v>38.6</v>
      </c>
      <c r="H10" s="38">
        <f>RANK(G10,$G$7:$G$11,0)</f>
        <v>4</v>
      </c>
      <c r="J10" s="31">
        <f>'Evaluator 5'!D7</f>
        <v>18</v>
      </c>
      <c r="K10" s="28">
        <f t="shared" si="0"/>
        <v>18</v>
      </c>
      <c r="L10" s="38">
        <f>RANK(K10,$K$7:$K$11,0)</f>
        <v>3</v>
      </c>
      <c r="N10" s="32">
        <f t="shared" si="1"/>
        <v>56.6</v>
      </c>
      <c r="O10" s="38">
        <f>RANK(N10,$N$7:$N$11,0)</f>
        <v>4</v>
      </c>
    </row>
    <row r="11" spans="1:15" x14ac:dyDescent="0.2">
      <c r="A11" s="34" t="str">
        <f>'Evaluator 5'!A8:D8</f>
        <v>UPS</v>
      </c>
      <c r="B11" s="26">
        <f>'Evaluator 1'!H8</f>
        <v>53.1</v>
      </c>
      <c r="C11" s="26">
        <f>'Evaluator 2'!H8</f>
        <v>58.1</v>
      </c>
      <c r="D11" s="26">
        <f>'Evaluator 3'!H8</f>
        <v>64.25</v>
      </c>
      <c r="E11" s="26">
        <f>'Evaluator 4'!H8</f>
        <v>29</v>
      </c>
      <c r="F11" s="27">
        <f>'Evaluator 5'!H8</f>
        <v>42</v>
      </c>
      <c r="G11" s="28">
        <f>AVERAGE(B11:F11)</f>
        <v>49.29</v>
      </c>
      <c r="H11" s="38">
        <f>RANK(G11,$G$7:$G$11,0)</f>
        <v>3</v>
      </c>
      <c r="J11" s="31">
        <f>'Evaluator 5'!D8</f>
        <v>18</v>
      </c>
      <c r="K11" s="28">
        <f t="shared" si="0"/>
        <v>18</v>
      </c>
      <c r="L11" s="38">
        <f>RANK(K11,$K$7:$K$11,0)</f>
        <v>3</v>
      </c>
      <c r="N11" s="32">
        <f t="shared" si="1"/>
        <v>67.289999999999992</v>
      </c>
      <c r="O11" s="38">
        <f>RANK(N11,$N$7:$N$11,0)</f>
        <v>3</v>
      </c>
    </row>
    <row r="30" spans="1:1" x14ac:dyDescent="0.2">
      <c r="A30" s="35" t="s">
        <v>21</v>
      </c>
    </row>
    <row r="31" spans="1:1" x14ac:dyDescent="0.2">
      <c r="A31" s="3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topLeftCell="A10" workbookViewId="0">
      <selection activeCell="O30" sqref="O30"/>
    </sheetView>
  </sheetViews>
  <sheetFormatPr defaultRowHeight="12.75" x14ac:dyDescent="0.2"/>
  <cols>
    <col min="1" max="1" width="20.7109375" style="45" customWidth="1"/>
    <col min="2" max="2" width="6.28515625" style="45" customWidth="1"/>
    <col min="3" max="3" width="10.5703125" style="45" bestFit="1" customWidth="1"/>
    <col min="4" max="4" width="9.140625" style="45" customWidth="1"/>
    <col min="5" max="5" width="6.5703125" style="45" customWidth="1"/>
    <col min="6" max="6" width="10.5703125" style="45" bestFit="1" customWidth="1"/>
    <col min="7" max="7" width="9.140625" style="45" customWidth="1"/>
    <col min="8" max="8" width="6.5703125" style="45" customWidth="1"/>
    <col min="9" max="9" width="10.5703125" style="45" bestFit="1" customWidth="1"/>
    <col min="10" max="10" width="9.140625" style="45" customWidth="1"/>
    <col min="11" max="11" width="6.7109375" style="45" customWidth="1"/>
    <col min="12" max="12" width="10.5703125" style="45" bestFit="1" customWidth="1"/>
    <col min="13" max="13" width="9.140625" style="45" customWidth="1"/>
    <col min="14" max="14" width="7.140625" style="45" customWidth="1"/>
    <col min="15" max="15" width="6.140625" style="45" customWidth="1"/>
    <col min="16" max="16" width="9.140625" style="45"/>
    <col min="17" max="17" width="17.5703125" style="45" bestFit="1" customWidth="1"/>
    <col min="18" max="16384" width="9.140625" style="45"/>
  </cols>
  <sheetData>
    <row r="1" spans="1:14" ht="15.75" x14ac:dyDescent="0.25">
      <c r="A1" s="84" t="s">
        <v>28</v>
      </c>
      <c r="B1" s="84"/>
      <c r="C1" s="84"/>
      <c r="D1" s="84"/>
      <c r="E1" s="84"/>
      <c r="F1" s="84"/>
      <c r="G1" s="84"/>
      <c r="H1" s="84"/>
      <c r="I1" s="84"/>
      <c r="J1" s="84"/>
    </row>
    <row r="2" spans="1:14" ht="15.75" x14ac:dyDescent="0.25">
      <c r="A2" s="46" t="s">
        <v>22</v>
      </c>
      <c r="B2" s="47"/>
      <c r="C2" s="47"/>
      <c r="D2" s="47"/>
      <c r="E2" s="47"/>
      <c r="F2" s="47"/>
      <c r="G2" s="47"/>
      <c r="H2" s="47"/>
      <c r="I2" s="47"/>
      <c r="J2" s="47"/>
    </row>
    <row r="3" spans="1:14" x14ac:dyDescent="0.2">
      <c r="A3" s="48" t="s">
        <v>29</v>
      </c>
      <c r="B3" s="85"/>
      <c r="C3" s="85"/>
      <c r="D3" s="85"/>
    </row>
    <row r="4" spans="1:14" ht="15" customHeight="1" x14ac:dyDescent="0.2">
      <c r="A4" s="48" t="s">
        <v>30</v>
      </c>
      <c r="B4" s="86" t="s">
        <v>31</v>
      </c>
      <c r="C4" s="86"/>
      <c r="D4" s="86"/>
      <c r="E4" s="48"/>
    </row>
    <row r="5" spans="1:14" ht="15" customHeight="1" x14ac:dyDescent="0.2">
      <c r="D5" s="49"/>
      <c r="E5" s="48"/>
    </row>
    <row r="6" spans="1:14" ht="15" customHeight="1" x14ac:dyDescent="0.2"/>
    <row r="7" spans="1:14" ht="15" customHeight="1" x14ac:dyDescent="0.2"/>
    <row r="9" spans="1:14" ht="11.25" customHeight="1" thickBot="1" x14ac:dyDescent="0.25"/>
    <row r="10" spans="1:14" s="50" customFormat="1" ht="13.5" thickBot="1" x14ac:dyDescent="0.25">
      <c r="B10" s="74" t="s">
        <v>32</v>
      </c>
      <c r="C10" s="75"/>
      <c r="D10" s="76"/>
      <c r="E10" s="74" t="s">
        <v>33</v>
      </c>
      <c r="F10" s="75"/>
      <c r="G10" s="76"/>
      <c r="H10" s="74" t="s">
        <v>34</v>
      </c>
      <c r="I10" s="75"/>
      <c r="J10" s="76"/>
      <c r="K10" s="74" t="s">
        <v>35</v>
      </c>
      <c r="L10" s="75"/>
      <c r="M10" s="76"/>
    </row>
    <row r="11" spans="1:14" s="50" customFormat="1" ht="92.25" customHeight="1" thickBot="1" x14ac:dyDescent="0.25">
      <c r="B11" s="77" t="s">
        <v>42</v>
      </c>
      <c r="C11" s="78"/>
      <c r="D11" s="79"/>
      <c r="E11" s="80" t="s">
        <v>36</v>
      </c>
      <c r="F11" s="81"/>
      <c r="G11" s="82"/>
      <c r="H11" s="80" t="s">
        <v>37</v>
      </c>
      <c r="I11" s="81"/>
      <c r="J11" s="82"/>
      <c r="K11" s="80" t="s">
        <v>38</v>
      </c>
      <c r="L11" s="81"/>
      <c r="M11" s="82"/>
    </row>
    <row r="12" spans="1:14" s="56" customFormat="1" ht="23.25" thickBot="1" x14ac:dyDescent="0.25">
      <c r="A12" s="51"/>
      <c r="B12" s="52" t="s">
        <v>39</v>
      </c>
      <c r="C12" s="53"/>
      <c r="D12" s="54"/>
      <c r="E12" s="52" t="s">
        <v>39</v>
      </c>
      <c r="F12" s="53"/>
      <c r="G12" s="54"/>
      <c r="H12" s="52" t="s">
        <v>39</v>
      </c>
      <c r="I12" s="53"/>
      <c r="J12" s="54"/>
      <c r="K12" s="52" t="s">
        <v>39</v>
      </c>
      <c r="L12" s="53"/>
      <c r="M12" s="54"/>
      <c r="N12" s="55" t="s">
        <v>11</v>
      </c>
    </row>
    <row r="13" spans="1:14" ht="15" customHeight="1" x14ac:dyDescent="0.2">
      <c r="A13" s="44" t="s">
        <v>23</v>
      </c>
      <c r="B13" s="57"/>
      <c r="C13" s="83">
        <v>6</v>
      </c>
      <c r="D13" s="58">
        <f>B13*$C$13</f>
        <v>0</v>
      </c>
      <c r="E13" s="57"/>
      <c r="F13" s="83">
        <v>5</v>
      </c>
      <c r="G13" s="58">
        <f>E13*$F$13</f>
        <v>0</v>
      </c>
      <c r="H13" s="57"/>
      <c r="I13" s="83">
        <v>5</v>
      </c>
      <c r="J13" s="58">
        <f>H13*$I$13</f>
        <v>0</v>
      </c>
      <c r="K13" s="57"/>
      <c r="L13" s="83">
        <v>4</v>
      </c>
      <c r="M13" s="58">
        <f>K13*$L$13</f>
        <v>0</v>
      </c>
      <c r="N13" s="59">
        <f>D13+G13+J13+M13</f>
        <v>0</v>
      </c>
    </row>
    <row r="14" spans="1:14" ht="15" customHeight="1" x14ac:dyDescent="0.2">
      <c r="A14" s="60" t="s">
        <v>24</v>
      </c>
      <c r="B14" s="57"/>
      <c r="C14" s="83"/>
      <c r="D14" s="58">
        <f t="shared" ref="D14:D17" si="0">B14*$C$13</f>
        <v>0</v>
      </c>
      <c r="E14" s="57"/>
      <c r="F14" s="83"/>
      <c r="G14" s="58">
        <f t="shared" ref="G14:G17" si="1">E14*$F$13</f>
        <v>0</v>
      </c>
      <c r="H14" s="57"/>
      <c r="I14" s="83"/>
      <c r="J14" s="58">
        <f t="shared" ref="J14:J17" si="2">H14*$I$13</f>
        <v>0</v>
      </c>
      <c r="K14" s="57"/>
      <c r="L14" s="83"/>
      <c r="M14" s="58">
        <f t="shared" ref="M14:M17" si="3">K14*$L$13</f>
        <v>0</v>
      </c>
      <c r="N14" s="59">
        <f t="shared" ref="N14:N17" si="4">D14+G14+J14+M14</f>
        <v>0</v>
      </c>
    </row>
    <row r="15" spans="1:14" ht="15" customHeight="1" x14ac:dyDescent="0.2">
      <c r="A15" s="44" t="s">
        <v>25</v>
      </c>
      <c r="B15" s="57"/>
      <c r="C15" s="83"/>
      <c r="D15" s="58">
        <f t="shared" si="0"/>
        <v>0</v>
      </c>
      <c r="E15" s="57"/>
      <c r="F15" s="83"/>
      <c r="G15" s="58">
        <f t="shared" si="1"/>
        <v>0</v>
      </c>
      <c r="H15" s="57"/>
      <c r="I15" s="83"/>
      <c r="J15" s="58">
        <f t="shared" si="2"/>
        <v>0</v>
      </c>
      <c r="K15" s="57"/>
      <c r="L15" s="83"/>
      <c r="M15" s="58">
        <f t="shared" si="3"/>
        <v>0</v>
      </c>
      <c r="N15" s="59">
        <f t="shared" si="4"/>
        <v>0</v>
      </c>
    </row>
    <row r="16" spans="1:14" ht="15" customHeight="1" x14ac:dyDescent="0.2">
      <c r="A16" s="44" t="s">
        <v>26</v>
      </c>
      <c r="B16" s="57"/>
      <c r="C16" s="83"/>
      <c r="D16" s="58">
        <f t="shared" si="0"/>
        <v>0</v>
      </c>
      <c r="E16" s="57"/>
      <c r="F16" s="83"/>
      <c r="G16" s="58">
        <f t="shared" si="1"/>
        <v>0</v>
      </c>
      <c r="H16" s="57"/>
      <c r="I16" s="83"/>
      <c r="J16" s="58">
        <f t="shared" si="2"/>
        <v>0</v>
      </c>
      <c r="K16" s="57"/>
      <c r="L16" s="83"/>
      <c r="M16" s="58">
        <f t="shared" si="3"/>
        <v>0</v>
      </c>
      <c r="N16" s="59">
        <f t="shared" si="4"/>
        <v>0</v>
      </c>
    </row>
    <row r="17" spans="1:15" ht="15" customHeight="1" x14ac:dyDescent="0.2">
      <c r="A17" s="44" t="s">
        <v>27</v>
      </c>
      <c r="B17" s="57"/>
      <c r="C17" s="83"/>
      <c r="D17" s="58">
        <f t="shared" si="0"/>
        <v>0</v>
      </c>
      <c r="E17" s="57"/>
      <c r="F17" s="83"/>
      <c r="G17" s="58">
        <f t="shared" si="1"/>
        <v>0</v>
      </c>
      <c r="H17" s="57"/>
      <c r="I17" s="83"/>
      <c r="J17" s="58">
        <f t="shared" si="2"/>
        <v>0</v>
      </c>
      <c r="K17" s="57"/>
      <c r="L17" s="83"/>
      <c r="M17" s="58">
        <f t="shared" si="3"/>
        <v>0</v>
      </c>
      <c r="N17" s="59">
        <f t="shared" si="4"/>
        <v>0</v>
      </c>
    </row>
    <row r="18" spans="1:15" s="61" customFormat="1" ht="7.5" customHeight="1" x14ac:dyDescent="0.2">
      <c r="B18" s="62"/>
      <c r="C18" s="62"/>
      <c r="D18" s="62"/>
      <c r="E18" s="62"/>
      <c r="F18" s="62"/>
      <c r="G18" s="62"/>
      <c r="H18" s="62"/>
      <c r="I18" s="62"/>
      <c r="J18" s="62"/>
      <c r="K18" s="62"/>
      <c r="L18" s="62"/>
      <c r="M18" s="62"/>
      <c r="N18" s="62"/>
    </row>
    <row r="19" spans="1:15" s="63" customFormat="1" ht="6.75" customHeight="1" x14ac:dyDescent="0.2"/>
    <row r="21" spans="1:15" x14ac:dyDescent="0.2">
      <c r="A21" s="64" t="s">
        <v>40</v>
      </c>
      <c r="G21" s="65"/>
      <c r="H21" s="65"/>
    </row>
    <row r="22" spans="1:15" ht="15" x14ac:dyDescent="0.25">
      <c r="G22" s="65"/>
      <c r="H22" s="65"/>
      <c r="I22" s="65"/>
      <c r="J22" s="65"/>
      <c r="M22" s="66"/>
      <c r="N22" s="67"/>
      <c r="O22" s="67"/>
    </row>
    <row r="23" spans="1:15" ht="15" x14ac:dyDescent="0.25">
      <c r="G23" s="65"/>
      <c r="H23" s="65"/>
      <c r="I23" s="65"/>
      <c r="J23" s="65"/>
      <c r="M23" s="66"/>
      <c r="N23" s="67"/>
      <c r="O23" s="67"/>
    </row>
    <row r="24" spans="1:15" ht="15" x14ac:dyDescent="0.25">
      <c r="G24" s="65"/>
      <c r="H24" s="65"/>
      <c r="I24" s="65"/>
      <c r="J24" s="65"/>
      <c r="M24" s="66"/>
      <c r="N24" s="67"/>
      <c r="O24" s="67"/>
    </row>
    <row r="25" spans="1:15" ht="15" x14ac:dyDescent="0.25">
      <c r="G25" s="65"/>
      <c r="H25" s="65"/>
      <c r="I25" s="65"/>
      <c r="J25" s="65"/>
      <c r="M25" s="66"/>
      <c r="N25" s="67"/>
      <c r="O25" s="67"/>
    </row>
    <row r="26" spans="1:15" ht="15" x14ac:dyDescent="0.25">
      <c r="G26" s="65"/>
      <c r="H26" s="65"/>
      <c r="I26" s="65"/>
      <c r="J26" s="65"/>
      <c r="M26" s="66"/>
      <c r="N26" s="67"/>
      <c r="O26" s="67"/>
    </row>
    <row r="27" spans="1:15" x14ac:dyDescent="0.2">
      <c r="G27" s="65"/>
      <c r="H27" s="65"/>
      <c r="I27" s="65"/>
      <c r="J27" s="65"/>
    </row>
    <row r="28" spans="1:15" x14ac:dyDescent="0.2">
      <c r="G28" s="65"/>
      <c r="H28" s="65"/>
      <c r="I28" s="65"/>
      <c r="J28" s="65"/>
    </row>
    <row r="29" spans="1:15" x14ac:dyDescent="0.2">
      <c r="B29" s="65"/>
      <c r="C29" s="65"/>
      <c r="D29" s="65"/>
      <c r="E29" s="65"/>
      <c r="F29" s="65"/>
      <c r="G29" s="65"/>
      <c r="H29" s="65"/>
      <c r="I29" s="65"/>
      <c r="J29" s="65"/>
    </row>
    <row r="30" spans="1:15" x14ac:dyDescent="0.2">
      <c r="H30" s="65"/>
      <c r="I30" s="65"/>
      <c r="J30" s="65"/>
    </row>
    <row r="31" spans="1:15" x14ac:dyDescent="0.2">
      <c r="I31" s="65"/>
      <c r="J31" s="65"/>
      <c r="K31" s="65"/>
      <c r="L31" s="65"/>
      <c r="M31" s="65"/>
    </row>
    <row r="32" spans="1:15" x14ac:dyDescent="0.2">
      <c r="I32" s="65"/>
      <c r="J32" s="65"/>
      <c r="K32" s="65"/>
      <c r="L32" s="65"/>
      <c r="M32" s="65"/>
    </row>
    <row r="33" spans="12:13" x14ac:dyDescent="0.2">
      <c r="L33" s="65"/>
      <c r="M33" s="65"/>
    </row>
    <row r="34" spans="12:13" x14ac:dyDescent="0.2">
      <c r="L34" s="65"/>
      <c r="M34" s="65"/>
    </row>
    <row r="35" spans="12:13" x14ac:dyDescent="0.2">
      <c r="L35" s="65"/>
      <c r="M35" s="65"/>
    </row>
    <row r="36" spans="12:13" x14ac:dyDescent="0.2">
      <c r="L36" s="65"/>
      <c r="M36" s="65"/>
    </row>
    <row r="49" spans="1:1" x14ac:dyDescent="0.2">
      <c r="A49" s="68" t="s">
        <v>41</v>
      </c>
    </row>
  </sheetData>
  <mergeCells count="15">
    <mergeCell ref="C13:C17"/>
    <mergeCell ref="F13:F17"/>
    <mergeCell ref="I13:I17"/>
    <mergeCell ref="L13:L17"/>
    <mergeCell ref="A1:J1"/>
    <mergeCell ref="B3:D3"/>
    <mergeCell ref="B4:D4"/>
    <mergeCell ref="B10:D10"/>
    <mergeCell ref="E10:G10"/>
    <mergeCell ref="H10:J10"/>
    <mergeCell ref="K10:M10"/>
    <mergeCell ref="B11:D11"/>
    <mergeCell ref="E11:G11"/>
    <mergeCell ref="H11:J11"/>
    <mergeCell ref="K11:M11"/>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2019-04-11T15:55:21Z</dcterms:modified>
</cp:coreProperties>
</file>