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9\04_Open Record Evaluations\Next Update\"/>
    </mc:Choice>
  </mc:AlternateContent>
  <bookViews>
    <workbookView xWindow="7740" yWindow="-180" windowWidth="17115" windowHeight="9855" activeTab="8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1" r:id="rId5"/>
    <sheet name="Evaluator 6" sheetId="10" r:id="rId6"/>
    <sheet name="Evaluator 7" sheetId="12" r:id="rId7"/>
    <sheet name="Evaluator 8" sheetId="4" r:id="rId8"/>
    <sheet name="Summary" sheetId="1" r:id="rId9"/>
  </sheets>
  <calcPr calcId="152511"/>
</workbook>
</file>

<file path=xl/calcChain.xml><?xml version="1.0" encoding="utf-8"?>
<calcChain xmlns="http://schemas.openxmlformats.org/spreadsheetml/2006/main">
  <c r="J9" i="1" l="1"/>
  <c r="J8" i="1"/>
  <c r="J7" i="1"/>
  <c r="H4" i="4"/>
  <c r="I7" i="1" s="1"/>
  <c r="I8" i="1"/>
  <c r="I9" i="1"/>
  <c r="O9" i="1"/>
  <c r="O8" i="1"/>
  <c r="O7" i="1"/>
  <c r="H8" i="1"/>
  <c r="H9" i="1"/>
  <c r="H7" i="1"/>
  <c r="G8" i="1"/>
  <c r="G9" i="1"/>
  <c r="G7" i="1"/>
  <c r="F8" i="1"/>
  <c r="F9" i="1"/>
  <c r="F7" i="1"/>
  <c r="E8" i="1"/>
  <c r="E9" i="1"/>
  <c r="E7" i="1"/>
  <c r="D8" i="1"/>
  <c r="D9" i="1"/>
  <c r="D7" i="1"/>
  <c r="C8" i="1"/>
  <c r="C9" i="1"/>
  <c r="C7" i="1"/>
  <c r="B8" i="1"/>
  <c r="B9" i="1"/>
  <c r="B7" i="1"/>
  <c r="M8" i="1"/>
  <c r="M9" i="1"/>
  <c r="M7" i="1"/>
  <c r="H5" i="4"/>
  <c r="H6" i="4"/>
  <c r="H6" i="12"/>
  <c r="H5" i="12"/>
  <c r="H4" i="12"/>
  <c r="H6" i="11"/>
  <c r="H5" i="11"/>
  <c r="H4" i="11"/>
  <c r="H6" i="10"/>
  <c r="H5" i="10"/>
  <c r="H4" i="10"/>
  <c r="H6" i="9"/>
  <c r="H5" i="9"/>
  <c r="H4" i="9"/>
  <c r="H6" i="5"/>
  <c r="H5" i="5"/>
  <c r="H4" i="5"/>
  <c r="H6" i="3"/>
  <c r="H5" i="3"/>
  <c r="H4" i="3"/>
  <c r="H5" i="2" l="1"/>
  <c r="H6" i="2"/>
  <c r="H4" i="2"/>
  <c r="N7" i="1" l="1"/>
  <c r="N9" i="1"/>
  <c r="N8" i="1"/>
  <c r="M6" i="1"/>
  <c r="Q7" i="1" l="1"/>
  <c r="Q8" i="1"/>
  <c r="A8" i="1" l="1"/>
  <c r="A9" i="1"/>
  <c r="A7" i="1"/>
  <c r="K9" i="1" l="1"/>
  <c r="K7" i="1"/>
  <c r="Q9" i="1"/>
  <c r="K8" i="1"/>
  <c r="R8" i="1" l="1"/>
  <c r="R7" i="1"/>
  <c r="R9" i="1"/>
</calcChain>
</file>

<file path=xl/sharedStrings.xml><?xml version="1.0" encoding="utf-8"?>
<sst xmlns="http://schemas.openxmlformats.org/spreadsheetml/2006/main" count="92" uniqueCount="30">
  <si>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</si>
  <si>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</si>
  <si>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</si>
  <si>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</si>
  <si>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</si>
  <si>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</si>
  <si>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</si>
  <si>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</si>
  <si>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</si>
  <si>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</si>
  <si>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</si>
  <si>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</si>
  <si>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</si>
  <si>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</si>
  <si>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</si>
  <si>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</si>
  <si>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</si>
  <si>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</si>
  <si>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Summary</t>
  </si>
  <si>
    <t>updated 11/17</t>
  </si>
  <si>
    <t>RESPONDENT SUMMARY</t>
  </si>
  <si>
    <t>RFP783-19011 - Consulting Services - Business and Vision Development for University Auxiliary and Retail Operations</t>
  </si>
  <si>
    <t>Brailsford &amp; Dunlavey</t>
  </si>
  <si>
    <t>Kingston Systems</t>
  </si>
  <si>
    <t>Shifter Design</t>
  </si>
  <si>
    <t>Total (Non Technical Only)</t>
  </si>
  <si>
    <t>Evaluator 6</t>
  </si>
  <si>
    <t>Evaluator 7</t>
  </si>
  <si>
    <t>Evaluator 8</t>
  </si>
  <si>
    <t>Non Technical (price)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</si>
</sst>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8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32" fillId="0" borderId="18" applyNumberFormat="0" applyFill="0" applyAlignment="0" applyProtection="0"/>
    <xf numFmtId="0" fontId="30" fillId="21" borderId="17" applyNumberFormat="0" applyAlignment="0" applyProtection="0"/>
    <xf numFmtId="0" fontId="27" fillId="8" borderId="15" applyNumberFormat="0" applyAlignment="0" applyProtection="0"/>
    <xf numFmtId="0" fontId="32" fillId="0" borderId="22" applyNumberFormat="0" applyFill="0" applyAlignment="0" applyProtection="0"/>
    <xf numFmtId="0" fontId="20" fillId="21" borderId="15" applyNumberFormat="0" applyAlignment="0" applyProtection="0"/>
    <xf numFmtId="0" fontId="32" fillId="0" borderId="22" applyNumberFormat="0" applyFill="0" applyAlignment="0" applyProtection="0"/>
    <xf numFmtId="0" fontId="15" fillId="2" borderId="20" applyNumberFormat="0" applyFont="0" applyAlignment="0" applyProtection="0"/>
    <xf numFmtId="0" fontId="15" fillId="2" borderId="16" applyNumberFormat="0" applyFont="0" applyAlignment="0" applyProtection="0"/>
    <xf numFmtId="0" fontId="15" fillId="2" borderId="24" applyNumberFormat="0" applyFont="0" applyAlignment="0" applyProtection="0"/>
    <xf numFmtId="0" fontId="20" fillId="21" borderId="23" applyNumberFormat="0" applyAlignment="0" applyProtection="0"/>
    <xf numFmtId="0" fontId="30" fillId="21" borderId="21" applyNumberFormat="0" applyAlignment="0" applyProtection="0"/>
    <xf numFmtId="0" fontId="27" fillId="8" borderId="19" applyNumberFormat="0" applyAlignment="0" applyProtection="0"/>
    <xf numFmtId="0" fontId="20" fillId="21" borderId="19" applyNumberFormat="0" applyAlignment="0" applyProtection="0"/>
    <xf numFmtId="0" fontId="30" fillId="21" borderId="21" applyNumberFormat="0" applyAlignment="0" applyProtection="0"/>
    <xf numFmtId="0" fontId="1" fillId="0" borderId="0"/>
    <xf numFmtId="0" fontId="20" fillId="21" borderId="19" applyNumberFormat="0" applyAlignment="0" applyProtection="0"/>
    <xf numFmtId="0" fontId="15" fillId="2" borderId="16" applyNumberFormat="0" applyFont="0" applyAlignment="0" applyProtection="0"/>
    <xf numFmtId="0" fontId="32" fillId="0" borderId="26" applyNumberFormat="0" applyFill="0" applyAlignment="0" applyProtection="0"/>
    <xf numFmtId="0" fontId="30" fillId="21" borderId="25" applyNumberFormat="0" applyAlignment="0" applyProtection="0"/>
    <xf numFmtId="0" fontId="15" fillId="2" borderId="20" applyNumberFormat="0" applyFont="0" applyAlignment="0" applyProtection="0"/>
    <xf numFmtId="0" fontId="32" fillId="0" borderId="18" applyNumberFormat="0" applyFill="0" applyAlignment="0" applyProtection="0"/>
    <xf numFmtId="0" fontId="30" fillId="21" borderId="17" applyNumberFormat="0" applyAlignment="0" applyProtection="0"/>
    <xf numFmtId="0" fontId="27" fillId="8" borderId="15" applyNumberFormat="0" applyAlignment="0" applyProtection="0"/>
    <xf numFmtId="0" fontId="30" fillId="21" borderId="25" applyNumberFormat="0" applyAlignment="0" applyProtection="0"/>
    <xf numFmtId="0" fontId="20" fillId="21" borderId="15" applyNumberFormat="0" applyAlignment="0" applyProtection="0"/>
    <xf numFmtId="0" fontId="27" fillId="8" borderId="23" applyNumberFormat="0" applyAlignment="0" applyProtection="0"/>
    <xf numFmtId="0" fontId="27" fillId="8" borderId="19" applyNumberFormat="0" applyAlignment="0" applyProtection="0"/>
    <xf numFmtId="0" fontId="27" fillId="8" borderId="23" applyNumberFormat="0" applyAlignment="0" applyProtection="0"/>
    <xf numFmtId="0" fontId="15" fillId="2" borderId="20" applyNumberFormat="0" applyFont="0" applyAlignment="0" applyProtection="0"/>
    <xf numFmtId="0" fontId="32" fillId="0" borderId="26" applyNumberFormat="0" applyFill="0" applyAlignment="0" applyProtection="0"/>
    <xf numFmtId="0" fontId="15" fillId="2" borderId="16" applyNumberFormat="0" applyFont="0" applyAlignment="0" applyProtection="0"/>
    <xf numFmtId="0" fontId="15" fillId="2" borderId="24" applyNumberFormat="0" applyFont="0" applyAlignment="0" applyProtection="0"/>
    <xf numFmtId="0" fontId="20" fillId="21" borderId="23" applyNumberFormat="0" applyAlignment="0" applyProtection="0"/>
    <xf numFmtId="0" fontId="15" fillId="2" borderId="24" applyNumberFormat="0" applyFont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/>
    <xf numFmtId="0" fontId="15" fillId="0" borderId="0" xfId="0" applyFont="1"/>
    <xf numFmtId="0" fontId="0" fillId="0" borderId="0" xfId="0"/>
    <xf numFmtId="0" fontId="36" fillId="25" borderId="0" xfId="0" applyFont="1" applyFill="1" applyAlignment="1"/>
    <xf numFmtId="0" fontId="37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37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4" fontId="35" fillId="25" borderId="11" xfId="0" applyNumberFormat="1" applyFont="1" applyFill="1" applyBorder="1" applyAlignment="1">
      <alignment horizontal="right"/>
    </xf>
    <xf numFmtId="4" fontId="14" fillId="25" borderId="12" xfId="0" applyNumberFormat="1" applyFont="1" applyFill="1" applyBorder="1" applyAlignment="1">
      <alignment horizontal="right"/>
    </xf>
    <xf numFmtId="0" fontId="14" fillId="25" borderId="11" xfId="0" applyFont="1" applyFill="1" applyBorder="1" applyAlignment="1">
      <alignment horizontal="right"/>
    </xf>
    <xf numFmtId="4" fontId="14" fillId="25" borderId="11" xfId="0" applyNumberFormat="1" applyFont="1" applyFill="1" applyBorder="1"/>
    <xf numFmtId="4" fontId="14" fillId="25" borderId="12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left"/>
    </xf>
    <xf numFmtId="0" fontId="38" fillId="25" borderId="0" xfId="0" applyFont="1" applyFill="1"/>
    <xf numFmtId="0" fontId="34" fillId="24" borderId="14" xfId="0" applyFont="1" applyFill="1" applyBorder="1" applyAlignment="1">
      <alignment horizontal="right" textRotation="90"/>
    </xf>
    <xf numFmtId="0" fontId="15" fillId="0" borderId="0" xfId="98" applyFont="1"/>
    <xf numFmtId="0" fontId="13" fillId="0" borderId="0" xfId="98" applyFont="1" applyBorder="1" applyAlignment="1"/>
    <xf numFmtId="0" fontId="15" fillId="0" borderId="0" xfId="98" applyFont="1" applyBorder="1"/>
    <xf numFmtId="0" fontId="15" fillId="0" borderId="0" xfId="98" applyFont="1"/>
    <xf numFmtId="0" fontId="13" fillId="0" borderId="0" xfId="98" applyFont="1" applyBorder="1" applyAlignment="1"/>
    <xf numFmtId="0" fontId="39" fillId="0" borderId="10" xfId="102" applyFont="1" applyBorder="1" applyAlignment="1">
      <alignment horizontal="right"/>
    </xf>
    <xf numFmtId="0" fontId="42" fillId="0" borderId="10" xfId="102" applyFont="1" applyFill="1" applyBorder="1" applyAlignment="1">
      <alignment horizontal="right"/>
    </xf>
    <xf numFmtId="0" fontId="41" fillId="0" borderId="0" xfId="98" applyFont="1" applyFill="1" applyBorder="1"/>
    <xf numFmtId="0" fontId="15" fillId="0" borderId="0" xfId="98" applyFont="1" applyBorder="1"/>
    <xf numFmtId="0" fontId="15" fillId="0" borderId="0" xfId="98" applyFont="1"/>
    <xf numFmtId="0" fontId="13" fillId="0" borderId="0" xfId="98" applyFont="1" applyBorder="1" applyAlignment="1"/>
    <xf numFmtId="0" fontId="15" fillId="0" borderId="0" xfId="98" applyFont="1" applyBorder="1"/>
    <xf numFmtId="0" fontId="15" fillId="0" borderId="0" xfId="98" applyFont="1"/>
    <xf numFmtId="0" fontId="13" fillId="0" borderId="0" xfId="98" applyFont="1" applyBorder="1" applyAlignment="1"/>
    <xf numFmtId="0" fontId="15" fillId="0" borderId="0" xfId="98" applyFont="1" applyBorder="1"/>
    <xf numFmtId="0" fontId="15" fillId="0" borderId="0" xfId="98" applyFont="1"/>
    <xf numFmtId="0" fontId="13" fillId="0" borderId="0" xfId="98" applyFont="1" applyBorder="1" applyAlignment="1"/>
    <xf numFmtId="0" fontId="39" fillId="0" borderId="10" xfId="102" applyFont="1" applyBorder="1" applyAlignment="1">
      <alignment horizontal="right"/>
    </xf>
    <xf numFmtId="0" fontId="42" fillId="0" borderId="10" xfId="102" applyFont="1" applyFill="1" applyBorder="1" applyAlignment="1">
      <alignment horizontal="right"/>
    </xf>
    <xf numFmtId="0" fontId="41" fillId="0" borderId="0" xfId="98" applyFont="1" applyFill="1" applyBorder="1"/>
    <xf numFmtId="0" fontId="15" fillId="0" borderId="0" xfId="98" applyFont="1" applyBorder="1"/>
    <xf numFmtId="0" fontId="35" fillId="25" borderId="13" xfId="0" applyFont="1" applyFill="1" applyBorder="1" applyAlignment="1">
      <alignment horizontal="right"/>
    </xf>
    <xf numFmtId="0" fontId="15" fillId="0" borderId="0" xfId="98" applyFont="1"/>
    <xf numFmtId="0" fontId="13" fillId="0" borderId="0" xfId="98" applyFont="1" applyBorder="1" applyAlignment="1"/>
    <xf numFmtId="0" fontId="15" fillId="0" borderId="0" xfId="98" applyFont="1" applyBorder="1"/>
    <xf numFmtId="0" fontId="41" fillId="0" borderId="0" xfId="98" applyFont="1" applyFill="1" applyBorder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13" fillId="0" borderId="0" xfId="98" applyFont="1" applyBorder="1" applyAlignment="1"/>
    <xf numFmtId="0" fontId="15" fillId="0" borderId="0" xfId="98" applyFont="1" applyBorder="1"/>
    <xf numFmtId="0" fontId="41" fillId="0" borderId="0" xfId="98" applyFont="1" applyFill="1" applyBorder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41" fillId="0" borderId="0" xfId="98" applyFont="1" applyFill="1" applyBorder="1"/>
    <xf numFmtId="0" fontId="15" fillId="0" borderId="0" xfId="98" applyFont="1"/>
    <xf numFmtId="0" fontId="13" fillId="0" borderId="0" xfId="98" applyFont="1" applyFill="1" applyBorder="1" applyAlignment="1">
      <alignment horizontal="center" vertical="center" wrapText="1"/>
    </xf>
    <xf numFmtId="0" fontId="40" fillId="0" borderId="10" xfId="102" applyFont="1" applyBorder="1" applyAlignment="1">
      <alignment horizontal="center"/>
    </xf>
    <xf numFmtId="0" fontId="13" fillId="0" borderId="0" xfId="98" applyFont="1" applyBorder="1" applyAlignment="1">
      <alignment horizontal="left"/>
    </xf>
    <xf numFmtId="0" fontId="39" fillId="0" borderId="0" xfId="98" applyFont="1" applyAlignment="1">
      <alignment horizontal="left"/>
    </xf>
    <xf numFmtId="0" fontId="36" fillId="25" borderId="0" xfId="0" applyFont="1" applyFill="1" applyAlignment="1">
      <alignment horizontal="right"/>
    </xf>
    <xf numFmtId="0" fontId="36" fillId="25" borderId="0" xfId="0" applyFont="1" applyFill="1" applyBorder="1" applyAlignment="1">
      <alignment horizontal="right"/>
    </xf>
    <xf numFmtId="0" fontId="36" fillId="0" borderId="0" xfId="0" applyFont="1" applyFill="1" applyAlignment="1">
      <alignment horizontal="left" wrapText="1"/>
    </xf>
    <xf numFmtId="0" fontId="0" fillId="0" borderId="0" xfId="0" applyAlignment="1">
      <alignment wrapText="1"/>
    </xf>
  </cellXfs>
  <cellStyles count="138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2 3" xfId="119"/>
    <cellStyle name="Calculation 2 4" xfId="136"/>
    <cellStyle name="Calculation 3" xfId="31"/>
    <cellStyle name="Calculation 3 2" xfId="128"/>
    <cellStyle name="Calculation 3 3" xfId="116"/>
    <cellStyle name="Calculation 3 4" xfId="113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6"/>
    <cellStyle name="Input 2 3" xfId="130"/>
    <cellStyle name="Input 2 4" xfId="129"/>
    <cellStyle name="Input 3" xfId="39"/>
    <cellStyle name="Input 3 2" xfId="126"/>
    <cellStyle name="Input 3 3" xfId="115"/>
    <cellStyle name="Input 3 4" xfId="13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11" xfId="102"/>
    <cellStyle name="Normal 4 12" xfId="11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1"/>
    <cellStyle name="Normal 8" xfId="103"/>
    <cellStyle name="Note 2" xfId="5"/>
    <cellStyle name="Note 2 2" xfId="120"/>
    <cellStyle name="Note 2 3" xfId="123"/>
    <cellStyle name="Note 2 4" xfId="137"/>
    <cellStyle name="Note 3" xfId="89"/>
    <cellStyle name="Note 3 2" xfId="134"/>
    <cellStyle name="Note 3 3" xfId="110"/>
    <cellStyle name="Note 3 4" xfId="112"/>
    <cellStyle name="Note 4" xfId="42"/>
    <cellStyle name="Note 4 2" xfId="99"/>
    <cellStyle name="Note 4 3" xfId="111"/>
    <cellStyle name="Note 4 4" xfId="132"/>
    <cellStyle name="Note 4 5" xfId="135"/>
    <cellStyle name="Output 2" xfId="84"/>
    <cellStyle name="Output 2 2" xfId="105"/>
    <cellStyle name="Output 2 3" xfId="117"/>
    <cellStyle name="Output 2 4" xfId="127"/>
    <cellStyle name="Output 3" xfId="43"/>
    <cellStyle name="Output 3 2" xfId="125"/>
    <cellStyle name="Output 3 3" xfId="114"/>
    <cellStyle name="Output 3 4" xfId="122"/>
    <cellStyle name="Title 2" xfId="85"/>
    <cellStyle name="Title 3" xfId="44"/>
    <cellStyle name="Total 2" xfId="86"/>
    <cellStyle name="Total 2 2" xfId="104"/>
    <cellStyle name="Total 2 3" xfId="109"/>
    <cellStyle name="Total 2 4" xfId="133"/>
    <cellStyle name="Total 3" xfId="45"/>
    <cellStyle name="Total 3 2" xfId="124"/>
    <cellStyle name="Total 3 3" xfId="107"/>
    <cellStyle name="Total 3 4" xfId="121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9" sqref="H39"/>
    </sheetView>
  </sheetViews>
  <sheetFormatPr defaultRowHeight="12.75" x14ac:dyDescent="0.2"/>
  <cols>
    <col min="1" max="3" width="9.42578125" customWidth="1"/>
    <col min="4" max="7" width="8.85546875" customWidth="1"/>
  </cols>
  <sheetData>
    <row r="1" spans="1:9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</row>
    <row r="2" spans="1:9" ht="15.75" x14ac:dyDescent="0.25">
      <c r="A2" s="31"/>
      <c r="B2" s="35"/>
      <c r="C2" s="30"/>
      <c r="D2" s="30"/>
      <c r="E2" s="30"/>
      <c r="F2" s="30"/>
      <c r="G2" s="35"/>
      <c r="H2" s="30"/>
    </row>
    <row r="3" spans="1:9" s="3" customFormat="1" x14ac:dyDescent="0.2">
      <c r="A3" s="66"/>
      <c r="B3" s="66"/>
      <c r="C3" s="66"/>
      <c r="D3" s="32" t="s">
        <v>6</v>
      </c>
      <c r="E3" s="32" t="s">
        <v>7</v>
      </c>
      <c r="F3" s="32" t="s">
        <v>8</v>
      </c>
      <c r="G3" s="32" t="s">
        <v>9</v>
      </c>
      <c r="H3" s="33" t="s">
        <v>10</v>
      </c>
    </row>
    <row r="4" spans="1:9" x14ac:dyDescent="0.2">
      <c r="A4" s="68" t="s">
        <v>22</v>
      </c>
      <c r="B4" s="68"/>
      <c r="C4" s="68"/>
      <c r="D4" s="53">
        <v>0</v>
      </c>
      <c r="E4" s="53">
        <v>40</v>
      </c>
      <c r="F4" s="53">
        <v>8</v>
      </c>
      <c r="G4" s="53">
        <v>6</v>
      </c>
      <c r="H4" s="34">
        <f>SUM(D4:G4)</f>
        <v>54</v>
      </c>
    </row>
    <row r="5" spans="1:9" x14ac:dyDescent="0.2">
      <c r="A5" s="68" t="s">
        <v>23</v>
      </c>
      <c r="B5" s="68"/>
      <c r="C5" s="68"/>
      <c r="D5" s="53">
        <v>0</v>
      </c>
      <c r="E5" s="53">
        <v>30</v>
      </c>
      <c r="F5" s="53">
        <v>8</v>
      </c>
      <c r="G5" s="53">
        <v>10</v>
      </c>
      <c r="H5" s="46">
        <f>SUM(D5:G5)</f>
        <v>48</v>
      </c>
      <c r="I5" s="2"/>
    </row>
    <row r="6" spans="1:9" x14ac:dyDescent="0.2">
      <c r="A6" s="68" t="s">
        <v>24</v>
      </c>
      <c r="B6" s="68"/>
      <c r="C6" s="68"/>
      <c r="D6" s="53">
        <v>0</v>
      </c>
      <c r="E6" s="53">
        <v>40</v>
      </c>
      <c r="F6" s="53">
        <v>6</v>
      </c>
      <c r="G6" s="53">
        <v>6</v>
      </c>
      <c r="H6" s="46">
        <f>SUM(D6:G6)</f>
        <v>52</v>
      </c>
      <c r="I6" s="2"/>
    </row>
  </sheetData>
  <mergeCells count="6">
    <mergeCell ref="E1:H1"/>
    <mergeCell ref="A3:C3"/>
    <mergeCell ref="A1:D1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4" sqref="A4:G6"/>
    </sheetView>
  </sheetViews>
  <sheetFormatPr defaultRowHeight="12.75" x14ac:dyDescent="0.2"/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</row>
    <row r="2" spans="1:13" ht="15.75" x14ac:dyDescent="0.25">
      <c r="A2" s="37"/>
      <c r="B2" s="38"/>
      <c r="C2" s="36"/>
      <c r="D2" s="36"/>
      <c r="E2" s="36"/>
      <c r="F2" s="36"/>
      <c r="G2" s="38"/>
      <c r="H2" s="38"/>
      <c r="I2" s="38"/>
      <c r="J2" s="36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54">
        <v>0</v>
      </c>
      <c r="E4" s="54">
        <v>40</v>
      </c>
      <c r="F4" s="54">
        <v>8</v>
      </c>
      <c r="G4" s="54">
        <v>8</v>
      </c>
      <c r="H4" s="52">
        <f>SUM(D4:G4)</f>
        <v>56</v>
      </c>
      <c r="I4" s="4"/>
      <c r="J4" s="4"/>
      <c r="K4" s="4"/>
      <c r="L4" s="4"/>
      <c r="M4" s="4"/>
    </row>
    <row r="5" spans="1:13" x14ac:dyDescent="0.2">
      <c r="A5" s="68" t="s">
        <v>23</v>
      </c>
      <c r="B5" s="68"/>
      <c r="C5" s="68"/>
      <c r="D5" s="54">
        <v>0</v>
      </c>
      <c r="E5" s="54">
        <v>30</v>
      </c>
      <c r="F5" s="54">
        <v>8</v>
      </c>
      <c r="G5" s="54">
        <v>8</v>
      </c>
      <c r="H5" s="52">
        <f>SUM(D5:G5)</f>
        <v>46</v>
      </c>
      <c r="I5" s="4"/>
      <c r="J5" s="4"/>
      <c r="K5" s="4"/>
      <c r="L5" s="4"/>
      <c r="M5" s="4"/>
    </row>
    <row r="6" spans="1:13" x14ac:dyDescent="0.2">
      <c r="A6" s="68" t="s">
        <v>24</v>
      </c>
      <c r="B6" s="68"/>
      <c r="C6" s="68"/>
      <c r="D6" s="54">
        <v>0</v>
      </c>
      <c r="E6" s="54">
        <v>15</v>
      </c>
      <c r="F6" s="54">
        <v>3</v>
      </c>
      <c r="G6" s="54">
        <v>3</v>
      </c>
      <c r="H6" s="52">
        <f>SUM(D6:G6)</f>
        <v>21</v>
      </c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</sheetData>
  <mergeCells count="6">
    <mergeCell ref="E1:J1"/>
    <mergeCell ref="A3:C3"/>
    <mergeCell ref="A1:D1"/>
    <mergeCell ref="A6:C6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4" sqref="A4:G6"/>
    </sheetView>
  </sheetViews>
  <sheetFormatPr defaultRowHeight="12.75" x14ac:dyDescent="0.2"/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  <c r="K1" s="4"/>
    </row>
    <row r="2" spans="1:13" ht="15.75" x14ac:dyDescent="0.25">
      <c r="A2" s="40"/>
      <c r="B2" s="41"/>
      <c r="C2" s="39"/>
      <c r="D2" s="39"/>
      <c r="E2" s="39"/>
      <c r="F2" s="39"/>
      <c r="G2" s="41"/>
      <c r="H2" s="41"/>
      <c r="I2" s="41"/>
      <c r="J2" s="39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55">
        <v>0</v>
      </c>
      <c r="E4" s="55">
        <v>30</v>
      </c>
      <c r="F4" s="55">
        <v>7.4</v>
      </c>
      <c r="G4" s="55">
        <v>9</v>
      </c>
      <c r="H4" s="52">
        <f>SUM(D4:G4)</f>
        <v>46.4</v>
      </c>
      <c r="I4" s="4"/>
      <c r="J4" s="4"/>
      <c r="K4" s="4"/>
      <c r="L4" s="4"/>
      <c r="M4" s="4"/>
    </row>
    <row r="5" spans="1:13" x14ac:dyDescent="0.2">
      <c r="A5" s="68" t="s">
        <v>23</v>
      </c>
      <c r="B5" s="68"/>
      <c r="C5" s="68"/>
      <c r="D5" s="55">
        <v>0</v>
      </c>
      <c r="E5" s="55">
        <v>20</v>
      </c>
      <c r="F5" s="55">
        <v>6.6</v>
      </c>
      <c r="G5" s="55">
        <v>6</v>
      </c>
      <c r="H5" s="52">
        <f>SUM(D5:G5)</f>
        <v>32.6</v>
      </c>
      <c r="I5" s="4"/>
      <c r="J5" s="4"/>
      <c r="K5" s="4"/>
      <c r="L5" s="4"/>
      <c r="M5" s="4"/>
    </row>
    <row r="6" spans="1:13" x14ac:dyDescent="0.2">
      <c r="A6" s="68" t="s">
        <v>24</v>
      </c>
      <c r="B6" s="68"/>
      <c r="C6" s="68"/>
      <c r="D6" s="55">
        <v>0</v>
      </c>
      <c r="E6" s="55">
        <v>10</v>
      </c>
      <c r="F6" s="55">
        <v>2.8</v>
      </c>
      <c r="G6" s="55">
        <v>2.8</v>
      </c>
      <c r="H6" s="52">
        <f>SUM(D6:G6)</f>
        <v>15.600000000000001</v>
      </c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</sheetData>
  <mergeCells count="6">
    <mergeCell ref="E1:J1"/>
    <mergeCell ref="A3:C3"/>
    <mergeCell ref="A1:D1"/>
    <mergeCell ref="A6:C6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4" sqref="A4:G6"/>
    </sheetView>
  </sheetViews>
  <sheetFormatPr defaultRowHeight="12.75" x14ac:dyDescent="0.2"/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  <c r="K1" s="4"/>
    </row>
    <row r="2" spans="1:13" ht="15.75" x14ac:dyDescent="0.25">
      <c r="A2" s="43"/>
      <c r="B2" s="47"/>
      <c r="C2" s="42"/>
      <c r="D2" s="42"/>
      <c r="E2" s="42"/>
      <c r="F2" s="42"/>
      <c r="G2" s="47"/>
      <c r="H2" s="47"/>
      <c r="I2" s="47"/>
      <c r="J2" s="42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56">
        <v>0</v>
      </c>
      <c r="E4" s="56">
        <v>50</v>
      </c>
      <c r="F4" s="56">
        <v>10</v>
      </c>
      <c r="G4" s="56">
        <v>10</v>
      </c>
      <c r="H4" s="52">
        <f>SUM(D4:G4)</f>
        <v>70</v>
      </c>
      <c r="I4" s="4"/>
      <c r="J4" s="4"/>
      <c r="K4" s="4"/>
      <c r="L4" s="4"/>
      <c r="M4" s="4"/>
    </row>
    <row r="5" spans="1:13" x14ac:dyDescent="0.2">
      <c r="A5" s="68" t="s">
        <v>23</v>
      </c>
      <c r="B5" s="68"/>
      <c r="C5" s="68"/>
      <c r="D5" s="56">
        <v>0</v>
      </c>
      <c r="E5" s="56">
        <v>24</v>
      </c>
      <c r="F5" s="56">
        <v>4.8</v>
      </c>
      <c r="G5" s="56">
        <v>2.8</v>
      </c>
      <c r="H5" s="52">
        <f>SUM(D5:G5)</f>
        <v>31.6</v>
      </c>
      <c r="I5" s="4"/>
      <c r="J5" s="4"/>
      <c r="K5" s="4"/>
      <c r="L5" s="4"/>
      <c r="M5" s="4"/>
    </row>
    <row r="6" spans="1:13" x14ac:dyDescent="0.2">
      <c r="A6" s="68" t="s">
        <v>24</v>
      </c>
      <c r="B6" s="68"/>
      <c r="C6" s="68"/>
      <c r="D6" s="56">
        <v>0</v>
      </c>
      <c r="E6" s="56">
        <v>24</v>
      </c>
      <c r="F6" s="56">
        <v>4.8</v>
      </c>
      <c r="G6" s="56">
        <v>4.8</v>
      </c>
      <c r="H6" s="52">
        <f>SUM(D6:G6)</f>
        <v>33.6</v>
      </c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</sheetData>
  <mergeCells count="6">
    <mergeCell ref="E1:J1"/>
    <mergeCell ref="A3:C3"/>
    <mergeCell ref="A1:D1"/>
    <mergeCell ref="A6:C6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4" sqref="A4:G6"/>
    </sheetView>
  </sheetViews>
  <sheetFormatPr defaultRowHeight="12.75" x14ac:dyDescent="0.2"/>
  <cols>
    <col min="1" max="16384" width="9.140625" style="4"/>
  </cols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</row>
    <row r="2" spans="1:13" ht="15.75" x14ac:dyDescent="0.25">
      <c r="A2" s="50"/>
      <c r="B2" s="51"/>
      <c r="C2" s="49"/>
      <c r="D2" s="49"/>
      <c r="E2" s="49"/>
      <c r="F2" s="49"/>
      <c r="G2" s="51"/>
      <c r="H2" s="51"/>
      <c r="I2" s="51"/>
      <c r="J2" s="49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60">
        <v>0</v>
      </c>
      <c r="E4" s="60">
        <v>50</v>
      </c>
      <c r="F4" s="60">
        <v>10</v>
      </c>
      <c r="G4" s="60">
        <v>10</v>
      </c>
      <c r="H4" s="52">
        <f>SUM(D4:G4)</f>
        <v>70</v>
      </c>
    </row>
    <row r="5" spans="1:13" x14ac:dyDescent="0.2">
      <c r="A5" s="68" t="s">
        <v>23</v>
      </c>
      <c r="B5" s="68"/>
      <c r="C5" s="68"/>
      <c r="D5" s="60">
        <v>0</v>
      </c>
      <c r="E5" s="60">
        <v>40</v>
      </c>
      <c r="F5" s="60">
        <v>7</v>
      </c>
      <c r="G5" s="60">
        <v>7</v>
      </c>
      <c r="H5" s="52">
        <f>SUM(D5:G5)</f>
        <v>54</v>
      </c>
    </row>
    <row r="6" spans="1:13" x14ac:dyDescent="0.2">
      <c r="A6" s="68" t="s">
        <v>24</v>
      </c>
      <c r="B6" s="68"/>
      <c r="C6" s="68"/>
      <c r="D6" s="60">
        <v>0</v>
      </c>
      <c r="E6" s="60">
        <v>30</v>
      </c>
      <c r="F6" s="60">
        <v>6</v>
      </c>
      <c r="G6" s="60">
        <v>4</v>
      </c>
      <c r="H6" s="52">
        <f>SUM(D6:G6)</f>
        <v>40</v>
      </c>
    </row>
  </sheetData>
  <mergeCells count="6">
    <mergeCell ref="A1:D1"/>
    <mergeCell ref="E1:J1"/>
    <mergeCell ref="A3:C3"/>
    <mergeCell ref="A6:C6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4" sqref="A4:G6"/>
    </sheetView>
  </sheetViews>
  <sheetFormatPr defaultRowHeight="12.75" x14ac:dyDescent="0.2"/>
  <cols>
    <col min="1" max="16384" width="9.140625" style="4"/>
  </cols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</row>
    <row r="2" spans="1:13" ht="15.75" x14ac:dyDescent="0.25">
      <c r="A2" s="50"/>
      <c r="B2" s="51"/>
      <c r="C2" s="49"/>
      <c r="D2" s="49"/>
      <c r="E2" s="49"/>
      <c r="F2" s="49"/>
      <c r="G2" s="51"/>
      <c r="H2" s="51"/>
      <c r="I2" s="51"/>
      <c r="J2" s="49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61">
        <v>0</v>
      </c>
      <c r="E4" s="61">
        <v>35</v>
      </c>
      <c r="F4" s="61">
        <v>6</v>
      </c>
      <c r="G4" s="61">
        <v>7</v>
      </c>
      <c r="H4" s="52">
        <f>SUM(D4:G4)</f>
        <v>48</v>
      </c>
    </row>
    <row r="5" spans="1:13" x14ac:dyDescent="0.2">
      <c r="A5" s="68" t="s">
        <v>23</v>
      </c>
      <c r="B5" s="68"/>
      <c r="C5" s="68"/>
      <c r="D5" s="61">
        <v>0</v>
      </c>
      <c r="E5" s="61">
        <v>30</v>
      </c>
      <c r="F5" s="61">
        <v>6</v>
      </c>
      <c r="G5" s="61">
        <v>6</v>
      </c>
      <c r="H5" s="52">
        <f>SUM(D5:G5)</f>
        <v>42</v>
      </c>
    </row>
    <row r="6" spans="1:13" x14ac:dyDescent="0.2">
      <c r="A6" s="68" t="s">
        <v>24</v>
      </c>
      <c r="B6" s="68"/>
      <c r="C6" s="68"/>
      <c r="D6" s="61">
        <v>0</v>
      </c>
      <c r="E6" s="61">
        <v>15</v>
      </c>
      <c r="F6" s="61">
        <v>3</v>
      </c>
      <c r="G6" s="61">
        <v>3</v>
      </c>
      <c r="H6" s="52">
        <f>SUM(D6:G6)</f>
        <v>21</v>
      </c>
    </row>
  </sheetData>
  <mergeCells count="6">
    <mergeCell ref="A1:D1"/>
    <mergeCell ref="E1:J1"/>
    <mergeCell ref="A3:C3"/>
    <mergeCell ref="A6:C6"/>
    <mergeCell ref="A4:C4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K19" sqref="K19"/>
    </sheetView>
  </sheetViews>
  <sheetFormatPr defaultRowHeight="12.75" x14ac:dyDescent="0.2"/>
  <cols>
    <col min="1" max="16384" width="9.140625" style="4"/>
  </cols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</row>
    <row r="2" spans="1:13" ht="15.75" x14ac:dyDescent="0.25">
      <c r="A2" s="57"/>
      <c r="B2" s="58"/>
      <c r="C2" s="56"/>
      <c r="D2" s="56"/>
      <c r="E2" s="56"/>
      <c r="F2" s="56"/>
      <c r="G2" s="58"/>
      <c r="H2" s="58"/>
      <c r="I2" s="58"/>
      <c r="J2" s="56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10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64">
        <v>0</v>
      </c>
      <c r="E4" s="64">
        <v>45</v>
      </c>
      <c r="F4" s="64">
        <v>9</v>
      </c>
      <c r="G4" s="64">
        <v>9</v>
      </c>
      <c r="H4" s="59">
        <f>SUM(D4:G4)</f>
        <v>63</v>
      </c>
    </row>
    <row r="5" spans="1:13" x14ac:dyDescent="0.2">
      <c r="A5" s="68" t="s">
        <v>23</v>
      </c>
      <c r="B5" s="68"/>
      <c r="C5" s="68"/>
      <c r="D5" s="64">
        <v>0</v>
      </c>
      <c r="E5" s="64">
        <v>30</v>
      </c>
      <c r="F5" s="64">
        <v>8</v>
      </c>
      <c r="G5" s="64">
        <v>6</v>
      </c>
      <c r="H5" s="59">
        <f>SUM(D5:G5)</f>
        <v>44</v>
      </c>
    </row>
    <row r="6" spans="1:13" x14ac:dyDescent="0.2">
      <c r="A6" s="68" t="s">
        <v>24</v>
      </c>
      <c r="B6" s="68"/>
      <c r="C6" s="68"/>
      <c r="D6" s="64">
        <v>0</v>
      </c>
      <c r="E6" s="64">
        <v>10</v>
      </c>
      <c r="F6" s="64">
        <v>2</v>
      </c>
      <c r="G6" s="64">
        <v>2</v>
      </c>
      <c r="H6" s="59">
        <f>SUM(D6:G6)</f>
        <v>14</v>
      </c>
    </row>
  </sheetData>
  <mergeCells count="6">
    <mergeCell ref="A1:D1"/>
    <mergeCell ref="E1:J1"/>
    <mergeCell ref="A3:C3"/>
    <mergeCell ref="A6:C6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workbookViewId="0">
      <selection activeCell="L37" sqref="L37"/>
    </sheetView>
  </sheetViews>
  <sheetFormatPr defaultRowHeight="12.75" x14ac:dyDescent="0.2"/>
  <cols>
    <col min="8" max="8" width="25.5703125" bestFit="1" customWidth="1"/>
  </cols>
  <sheetData>
    <row r="1" spans="1:13" ht="15.75" x14ac:dyDescent="0.25">
      <c r="A1" s="67" t="s">
        <v>20</v>
      </c>
      <c r="B1" s="67"/>
      <c r="C1" s="67"/>
      <c r="D1" s="67"/>
      <c r="E1" s="65">
        <v>0</v>
      </c>
      <c r="F1" s="65"/>
      <c r="G1" s="65"/>
      <c r="H1" s="65"/>
      <c r="I1" s="65"/>
      <c r="J1" s="65"/>
      <c r="K1" s="4"/>
    </row>
    <row r="2" spans="1:13" ht="15.75" x14ac:dyDescent="0.25">
      <c r="A2" s="28"/>
      <c r="B2" s="29"/>
      <c r="C2" s="27"/>
      <c r="D2" s="27"/>
      <c r="E2" s="27"/>
      <c r="F2" s="27"/>
      <c r="G2" s="29"/>
      <c r="H2" s="29"/>
      <c r="I2" s="29"/>
      <c r="J2" s="27"/>
      <c r="K2" s="1"/>
    </row>
    <row r="3" spans="1:13" x14ac:dyDescent="0.2">
      <c r="A3" s="66"/>
      <c r="B3" s="66"/>
      <c r="C3" s="66"/>
      <c r="D3" s="44" t="s">
        <v>6</v>
      </c>
      <c r="E3" s="44" t="s">
        <v>7</v>
      </c>
      <c r="F3" s="44" t="s">
        <v>8</v>
      </c>
      <c r="G3" s="44" t="s">
        <v>9</v>
      </c>
      <c r="H3" s="45" t="s">
        <v>25</v>
      </c>
      <c r="I3" s="3"/>
      <c r="J3" s="3"/>
      <c r="K3" s="3"/>
      <c r="L3" s="3"/>
      <c r="M3" s="3"/>
    </row>
    <row r="4" spans="1:13" x14ac:dyDescent="0.2">
      <c r="A4" s="68" t="s">
        <v>22</v>
      </c>
      <c r="B4" s="68"/>
      <c r="C4" s="68"/>
      <c r="D4" s="62">
        <v>21</v>
      </c>
      <c r="E4" s="62">
        <v>45</v>
      </c>
      <c r="F4" s="62">
        <v>7</v>
      </c>
      <c r="G4" s="62">
        <v>6</v>
      </c>
      <c r="H4" s="52">
        <f>SUM(E4:G4)</f>
        <v>58</v>
      </c>
      <c r="I4" s="4"/>
      <c r="J4" s="4"/>
      <c r="K4" s="4"/>
      <c r="L4" s="4"/>
      <c r="M4" s="4"/>
    </row>
    <row r="5" spans="1:13" x14ac:dyDescent="0.2">
      <c r="A5" s="68" t="s">
        <v>23</v>
      </c>
      <c r="B5" s="68"/>
      <c r="C5" s="68"/>
      <c r="D5" s="62">
        <v>18</v>
      </c>
      <c r="E5" s="62">
        <v>35</v>
      </c>
      <c r="F5" s="62">
        <v>6</v>
      </c>
      <c r="G5" s="62">
        <v>6</v>
      </c>
      <c r="H5" s="63">
        <f t="shared" ref="H5:H6" si="0">SUM(E5:G5)</f>
        <v>47</v>
      </c>
      <c r="I5" s="4"/>
      <c r="J5" s="4"/>
      <c r="K5" s="4"/>
      <c r="L5" s="4"/>
      <c r="M5" s="4"/>
    </row>
    <row r="6" spans="1:13" x14ac:dyDescent="0.2">
      <c r="A6" s="68" t="s">
        <v>24</v>
      </c>
      <c r="B6" s="68"/>
      <c r="C6" s="68"/>
      <c r="D6" s="62">
        <v>24</v>
      </c>
      <c r="E6" s="62">
        <v>10</v>
      </c>
      <c r="F6" s="62">
        <v>2</v>
      </c>
      <c r="G6" s="62">
        <v>6</v>
      </c>
      <c r="H6" s="63">
        <f t="shared" si="0"/>
        <v>18</v>
      </c>
      <c r="I6" s="4"/>
      <c r="J6" s="4"/>
      <c r="K6" s="4"/>
      <c r="L6" s="4"/>
      <c r="M6" s="4"/>
    </row>
    <row r="7" spans="1:13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</sheetData>
  <mergeCells count="6">
    <mergeCell ref="E1:J1"/>
    <mergeCell ref="A3:C3"/>
    <mergeCell ref="A1:D1"/>
    <mergeCell ref="A6:C6"/>
    <mergeCell ref="A4:C4"/>
    <mergeCell ref="A5:C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N23" sqref="N23"/>
    </sheetView>
  </sheetViews>
  <sheetFormatPr defaultRowHeight="15" x14ac:dyDescent="0.2"/>
  <cols>
    <col min="1" max="1" width="33" style="8" customWidth="1"/>
    <col min="2" max="10" width="7.7109375" style="8" customWidth="1"/>
    <col min="11" max="12" width="7.5703125" style="8" customWidth="1"/>
    <col min="13" max="13" width="7.7109375" style="8" customWidth="1"/>
    <col min="14" max="15" width="11.28515625" style="8" customWidth="1"/>
    <col min="16" max="16384" width="9.140625" style="8"/>
  </cols>
  <sheetData>
    <row r="1" spans="1:18" ht="15.75" x14ac:dyDescent="0.25">
      <c r="A1" s="5" t="s">
        <v>11</v>
      </c>
      <c r="B1" s="6"/>
      <c r="C1" s="5"/>
      <c r="D1" s="5"/>
      <c r="E1" s="5"/>
      <c r="F1" s="5"/>
      <c r="G1" s="5"/>
      <c r="H1" s="5"/>
      <c r="I1" s="5"/>
      <c r="J1" s="5"/>
      <c r="K1" s="5"/>
      <c r="L1" s="7"/>
      <c r="M1" s="7"/>
    </row>
    <row r="2" spans="1:18" ht="6" customHeight="1" x14ac:dyDescent="0.25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7"/>
      <c r="M2" s="7"/>
    </row>
    <row r="3" spans="1:18" ht="15.75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  <c r="M3" s="72"/>
      <c r="N3" s="72"/>
      <c r="O3" s="72"/>
      <c r="P3" s="72"/>
      <c r="Q3" s="72"/>
      <c r="R3" s="72"/>
    </row>
    <row r="4" spans="1:18" x14ac:dyDescent="0.2">
      <c r="A4" s="6"/>
      <c r="B4" s="6"/>
      <c r="C4" s="6"/>
      <c r="D4" s="6"/>
      <c r="E4" s="6"/>
      <c r="F4" s="6"/>
      <c r="G4" s="6"/>
      <c r="H4" s="6"/>
      <c r="I4" s="6"/>
      <c r="J4" s="9"/>
      <c r="K4" s="9"/>
      <c r="L4" s="10"/>
      <c r="M4" s="10"/>
    </row>
    <row r="5" spans="1:18" ht="15.75" x14ac:dyDescent="0.25">
      <c r="J5" s="69" t="s">
        <v>17</v>
      </c>
      <c r="K5" s="69"/>
      <c r="L5" s="11"/>
      <c r="M5" s="12"/>
      <c r="N5" s="70" t="s">
        <v>29</v>
      </c>
      <c r="O5" s="70"/>
      <c r="P5" s="12"/>
      <c r="Q5" s="69" t="s">
        <v>18</v>
      </c>
      <c r="R5" s="69"/>
    </row>
    <row r="6" spans="1:18" s="16" customFormat="1" ht="135" customHeight="1" x14ac:dyDescent="0.2">
      <c r="A6" s="13"/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26</v>
      </c>
      <c r="H6" s="14" t="s">
        <v>27</v>
      </c>
      <c r="I6" s="15" t="s">
        <v>28</v>
      </c>
      <c r="J6" s="14" t="s">
        <v>12</v>
      </c>
      <c r="K6" s="26" t="s">
        <v>13</v>
      </c>
      <c r="M6" s="15" t="str">
        <f>I6</f>
        <v>Evaluator 8</v>
      </c>
      <c r="N6" s="14" t="s">
        <v>15</v>
      </c>
      <c r="O6" s="26" t="s">
        <v>14</v>
      </c>
      <c r="Q6" s="14" t="s">
        <v>0</v>
      </c>
      <c r="R6" s="26" t="s">
        <v>16</v>
      </c>
    </row>
    <row r="7" spans="1:18" ht="16.5" customHeight="1" x14ac:dyDescent="0.2">
      <c r="A7" s="23" t="str">
        <f>'Evaluator 8'!A4:D4</f>
        <v>Brailsford &amp; Dunlavey</v>
      </c>
      <c r="B7" s="17">
        <f>'Evaluator 1'!H4</f>
        <v>54</v>
      </c>
      <c r="C7" s="17">
        <f>'Evaluator 2'!H4</f>
        <v>56</v>
      </c>
      <c r="D7" s="17">
        <f>'Evaluator 3'!H4</f>
        <v>46.4</v>
      </c>
      <c r="E7" s="17">
        <f>'Evaluator 4'!H4</f>
        <v>70</v>
      </c>
      <c r="F7" s="17">
        <f>'Evaluator 5'!H4</f>
        <v>70</v>
      </c>
      <c r="G7" s="17">
        <f>'Evaluator 6'!H4</f>
        <v>48</v>
      </c>
      <c r="H7" s="17">
        <f>'Evaluator 7'!H4</f>
        <v>63</v>
      </c>
      <c r="I7" s="18">
        <f>'Evaluator 8'!H4</f>
        <v>58</v>
      </c>
      <c r="J7" s="17">
        <f>AVERAGE(B7:I7)</f>
        <v>58.174999999999997</v>
      </c>
      <c r="K7" s="48">
        <f>RANK(J7,$J$7:$J$9,0)</f>
        <v>1</v>
      </c>
      <c r="M7" s="20">
        <f>'Evaluator 8'!D4</f>
        <v>21</v>
      </c>
      <c r="N7" s="17">
        <f>AVERAGE(M7)</f>
        <v>21</v>
      </c>
      <c r="O7" s="48">
        <f>RANK(N7,$N$7:$N$9,0)</f>
        <v>2</v>
      </c>
      <c r="Q7" s="21">
        <f>J7+N7</f>
        <v>79.174999999999997</v>
      </c>
      <c r="R7" s="48">
        <f>RANK(Q7,$Q$7:$Q$9,0)</f>
        <v>1</v>
      </c>
    </row>
    <row r="8" spans="1:18" ht="16.5" customHeight="1" x14ac:dyDescent="0.2">
      <c r="A8" s="24" t="str">
        <f>'Evaluator 8'!A5:D5</f>
        <v>Kingston Systems</v>
      </c>
      <c r="B8" s="17">
        <f>'Evaluator 1'!H5</f>
        <v>48</v>
      </c>
      <c r="C8" s="17">
        <f>'Evaluator 2'!H5</f>
        <v>46</v>
      </c>
      <c r="D8" s="17">
        <f>'Evaluator 3'!H5</f>
        <v>32.6</v>
      </c>
      <c r="E8" s="17">
        <f>'Evaluator 4'!H5</f>
        <v>31.6</v>
      </c>
      <c r="F8" s="17">
        <f>'Evaluator 5'!H5</f>
        <v>54</v>
      </c>
      <c r="G8" s="17">
        <f>'Evaluator 6'!H5</f>
        <v>42</v>
      </c>
      <c r="H8" s="17">
        <f>'Evaluator 7'!H5</f>
        <v>44</v>
      </c>
      <c r="I8" s="18">
        <f>'Evaluator 8'!H5</f>
        <v>47</v>
      </c>
      <c r="J8" s="19">
        <f>AVERAGE(B8:I8)</f>
        <v>43.15</v>
      </c>
      <c r="K8" s="48">
        <f>RANK(J8,$J$7:$J$9,0)</f>
        <v>2</v>
      </c>
      <c r="M8" s="20">
        <f>'Evaluator 8'!D5</f>
        <v>18</v>
      </c>
      <c r="N8" s="19">
        <f t="shared" ref="N8:N9" si="0">AVERAGE(M8)</f>
        <v>18</v>
      </c>
      <c r="O8" s="48">
        <f>RANK(N8,$N$7:$N$9,0)</f>
        <v>3</v>
      </c>
      <c r="Q8" s="22">
        <f t="shared" ref="Q8:Q9" si="1">J8+N8</f>
        <v>61.15</v>
      </c>
      <c r="R8" s="48">
        <f>RANK(Q8,$Q$7:$Q$9,0)</f>
        <v>2</v>
      </c>
    </row>
    <row r="9" spans="1:18" ht="16.5" customHeight="1" x14ac:dyDescent="0.2">
      <c r="A9" s="24" t="str">
        <f>'Evaluator 8'!A6:D6</f>
        <v>Shifter Design</v>
      </c>
      <c r="B9" s="17">
        <f>'Evaluator 1'!H6</f>
        <v>52</v>
      </c>
      <c r="C9" s="17">
        <f>'Evaluator 2'!H6</f>
        <v>21</v>
      </c>
      <c r="D9" s="17">
        <f>'Evaluator 3'!H6</f>
        <v>15.600000000000001</v>
      </c>
      <c r="E9" s="17">
        <f>'Evaluator 4'!H6</f>
        <v>33.6</v>
      </c>
      <c r="F9" s="17">
        <f>'Evaluator 5'!H6</f>
        <v>40</v>
      </c>
      <c r="G9" s="17">
        <f>'Evaluator 6'!H6</f>
        <v>21</v>
      </c>
      <c r="H9" s="17">
        <f>'Evaluator 7'!H6</f>
        <v>14</v>
      </c>
      <c r="I9" s="18">
        <f>'Evaluator 8'!H6</f>
        <v>18</v>
      </c>
      <c r="J9" s="19">
        <f>AVERAGE(B9:I9)</f>
        <v>26.9</v>
      </c>
      <c r="K9" s="48">
        <f>RANK(J9,$J$7:$J$9,0)</f>
        <v>3</v>
      </c>
      <c r="M9" s="20">
        <f>'Evaluator 8'!D6</f>
        <v>24</v>
      </c>
      <c r="N9" s="19">
        <f t="shared" si="0"/>
        <v>24</v>
      </c>
      <c r="O9" s="48">
        <f>RANK(N9,$N$7:$N$9,0)</f>
        <v>1</v>
      </c>
      <c r="Q9" s="22">
        <f t="shared" si="1"/>
        <v>50.9</v>
      </c>
      <c r="R9" s="48">
        <f>RANK(Q9,$Q$7:$Q$9,0)</f>
        <v>3</v>
      </c>
    </row>
    <row r="27" spans="1:1" x14ac:dyDescent="0.2">
      <c r="A27" s="25" t="s">
        <v>19</v>
      </c>
    </row>
    <row r="28" spans="1:1" x14ac:dyDescent="0.2">
      <c r="A28" s="25"/>
    </row>
  </sheetData>
  <mergeCells count="4">
    <mergeCell ref="Q5:R5"/>
    <mergeCell ref="J5:K5"/>
    <mergeCell ref="N5:O5"/>
    <mergeCell ref="A3:R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2019-06-26T21:45:08Z</dcterms:modified>
</cp:coreProperties>
</file>