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T:\PURCHASING_New\03_Active Procurement\FY2025\RFP-783-UofH-3040 SHIP FY25 - ROCHE\Evaluations\"/>
    </mc:Choice>
  </mc:AlternateContent>
  <xr:revisionPtr revIDLastSave="0" documentId="13_ncr:1_{0D0A62A0-F57D-4740-BBC3-BE2367629C35}" xr6:coauthVersionLast="36" xr6:coauthVersionMax="47" xr10:uidLastSave="{00000000-0000-0000-0000-000000000000}"/>
  <bookViews>
    <workbookView xWindow="-105" yWindow="-105" windowWidth="23250" windowHeight="12450" activeTab="4" xr2:uid="{00000000-000D-0000-FFFF-FFFF00000000}"/>
  </bookViews>
  <sheets>
    <sheet name="1" sheetId="2" r:id="rId1"/>
    <sheet name="2" sheetId="3" r:id="rId2"/>
    <sheet name="3" sheetId="5" r:id="rId3"/>
    <sheet name="4" sheetId="9" r:id="rId4"/>
    <sheet name="Summary" sheetId="1" r:id="rId5"/>
    <sheet name="Evaluation" sheetId="10" r:id="rId6"/>
  </sheets>
  <calcPr calcId="191029"/>
</workbook>
</file>

<file path=xl/calcChain.xml><?xml version="1.0" encoding="utf-8"?>
<calcChain xmlns="http://schemas.openxmlformats.org/spreadsheetml/2006/main">
  <c r="J10" i="1" l="1"/>
  <c r="I10" i="1"/>
  <c r="I8" i="1"/>
  <c r="I9" i="1" l="1"/>
  <c r="I7" i="1"/>
  <c r="H7" i="9"/>
  <c r="E10" i="1" s="1"/>
  <c r="H6" i="9"/>
  <c r="E9" i="1" s="1"/>
  <c r="H5" i="9"/>
  <c r="E8" i="1" s="1"/>
  <c r="H4" i="9"/>
  <c r="E7" i="1" s="1"/>
  <c r="H7" i="5"/>
  <c r="D10" i="1" s="1"/>
  <c r="H6" i="5"/>
  <c r="D9" i="1" s="1"/>
  <c r="H5" i="5"/>
  <c r="D8" i="1" s="1"/>
  <c r="H4" i="5"/>
  <c r="D7" i="1" s="1"/>
  <c r="H7" i="3"/>
  <c r="C10" i="1" s="1"/>
  <c r="H6" i="3"/>
  <c r="C9" i="1" s="1"/>
  <c r="H5" i="3"/>
  <c r="C8" i="1" s="1"/>
  <c r="H4" i="3"/>
  <c r="C7" i="1" s="1"/>
  <c r="H5" i="2" l="1"/>
  <c r="B8" i="1" s="1"/>
  <c r="H6" i="2"/>
  <c r="B9" i="1" s="1"/>
  <c r="H7" i="2"/>
  <c r="B10" i="1" s="1"/>
  <c r="H4" i="2"/>
  <c r="J7" i="1"/>
  <c r="J9" i="1"/>
  <c r="J8" i="1"/>
  <c r="K8" i="1" l="1"/>
  <c r="K9" i="1"/>
  <c r="K10" i="1"/>
  <c r="K7" i="1"/>
  <c r="F10" i="1"/>
  <c r="M10" i="1" s="1"/>
  <c r="B7" i="1"/>
  <c r="F7" i="1" l="1"/>
  <c r="M7" i="1" s="1"/>
  <c r="F9" i="1"/>
  <c r="M9" i="1" s="1"/>
  <c r="F8" i="1"/>
  <c r="M8" i="1" s="1"/>
  <c r="N8" i="1" l="1"/>
  <c r="N9" i="1"/>
  <c r="N7" i="1"/>
  <c r="N10" i="1"/>
  <c r="G8" i="1"/>
  <c r="G9" i="1"/>
  <c r="G10" i="1"/>
  <c r="G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<sst xmlns="http://schemas.openxmlformats.org/spreadsheetml/2006/main" count="90" uniqueCount="43">
  <si>
    <t xml:space="preserve">RESPONDENT SUMMARY </t>
  </si>
  <si>
    <t>Total Score</t>
  </si>
  <si>
    <t>Evaluator 1</t>
  </si>
  <si>
    <t>Evaluator 2</t>
  </si>
  <si>
    <t>Evaluator 3</t>
  </si>
  <si>
    <t>Evaluator 4</t>
  </si>
  <si>
    <t>Criteria 1</t>
  </si>
  <si>
    <t>Criteria 2</t>
  </si>
  <si>
    <t>Criteria 3</t>
  </si>
  <si>
    <t>Criteria 4</t>
  </si>
  <si>
    <t>Total</t>
  </si>
  <si>
    <t>EVALUATION SUMMARY</t>
  </si>
  <si>
    <t>Average Tech. Score</t>
  </si>
  <si>
    <t>Technical Ranking</t>
  </si>
  <si>
    <t>Non Tech Ranking</t>
  </si>
  <si>
    <t>Non-Tech Score (cost)</t>
  </si>
  <si>
    <t>Total Ranking</t>
  </si>
  <si>
    <t>Technical</t>
  </si>
  <si>
    <t>Non Technical</t>
  </si>
  <si>
    <t>Summary</t>
  </si>
  <si>
    <t>Only PM scores Criteria 1 Cost</t>
  </si>
  <si>
    <t>RFP-783-UofH-3040 Student Health Insurance Plan FY25</t>
  </si>
  <si>
    <t>Academic HealthPlans</t>
  </si>
  <si>
    <t>Gallagher Affinity Insurance Services Inc</t>
  </si>
  <si>
    <t>HUB International</t>
  </si>
  <si>
    <t>IMA Financial Group</t>
  </si>
  <si>
    <t xml:space="preserve"> </t>
  </si>
  <si>
    <t>verified</t>
  </si>
  <si>
    <t>Points (1-5)</t>
  </si>
  <si>
    <t>Criterion 4: Demonstrated Communication/ Response Management
 Describe how you maintain constant communication with university administrators
about the usage of the SHIP and outstanding claims that may indicate the need for
additional support to one or more students.
 Identify your closest office to Houston, Texas.
 Identify the team that would serve the account and their frequency of site visits.</t>
  </si>
  <si>
    <t>Criterion 3: Demonstrated experience with Institutions of Higher Education.
 List higher education institution(s) that you currently support, or have supported in
the past, and your contribution to student health services.
 List example(s) in which you generated cost savings at a higher education institution.</t>
  </si>
  <si>
    <t>Criterion 2: Demonstrated experience with Student Health Plans
 Describe your previous experience with Student Health Plans.</t>
  </si>
  <si>
    <t>Criterion 1: Financial Proposal
 Student insurance annual premium.
 Broker Fee.
 Administrative Fee.
 Other Fees.
 Other financial factors.                           **ONLY THE PROJECT MANAGER WILL EVALUATE COST**</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</si>
  <si>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</si>
  <si>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</si>
  <si>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</si>
  <si>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</si>
  <si>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</si>
  <si>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</si>
  <si>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See email instructions</t>
  </si>
  <si>
    <t>Evaluation Due Date</t>
  </si>
  <si>
    <t>Evaluator Name</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</si>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</sst>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10"/>
      <color theme="1"/>
      <name val="Arial"/>
      <family val="2"/>
    </font>
    <font>
      <b/>
      <sz val="10"/>
      <name val="Arial"/>
      <family val="2"/>
    </font>
    <font>
      <b/>
      <sz val="10"/>
      <color rgb="FF000000"/>
      <name val="Arial"/>
      <family val="2"/>
    </font>
    <font>
      <b/>
      <sz val="10"/>
      <color rgb="FFFF0000"/>
      <name val="Arial"/>
      <family val="2"/>
    </font>
    <font>
      <b/>
      <sz val="8"/>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49" fillId="0" borderId="0" applyNumberFormat="0" applyFill="0" applyBorder="0" applyAlignment="0" applyProtection="0"/>
  </cellStyleXfs>
  <cellXfs count="85">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4" borderId="0" xfId="0" applyFont="1" applyFill="1"/>
    <xf numFmtId="0" fontId="38" fillId="24" borderId="0" xfId="0" applyFont="1" applyFill="1"/>
    <xf numFmtId="0" fontId="11" fillId="24" borderId="0" xfId="0" applyFont="1" applyFill="1"/>
    <xf numFmtId="0" fontId="12" fillId="24" borderId="0" xfId="0" applyFont="1" applyFill="1"/>
    <xf numFmtId="0" fontId="11" fillId="24" borderId="0" xfId="0" applyFont="1" applyFill="1" applyAlignment="1">
      <alignment horizontal="left" vertical="center"/>
    </xf>
    <xf numFmtId="0" fontId="11" fillId="24" borderId="0" xfId="0" applyFont="1" applyFill="1" applyAlignment="1">
      <alignment horizontal="right" textRotation="90" wrapText="1"/>
    </xf>
    <xf numFmtId="0" fontId="11" fillId="24" borderId="0" xfId="0" applyFont="1" applyFill="1" applyAlignment="1">
      <alignment horizontal="center" vertical="center"/>
    </xf>
    <xf numFmtId="4" fontId="12" fillId="24" borderId="11" xfId="0" applyNumberFormat="1" applyFont="1" applyFill="1" applyBorder="1" applyAlignment="1">
      <alignment horizontal="right"/>
    </xf>
    <xf numFmtId="4" fontId="12" fillId="24" borderId="12" xfId="0" applyNumberFormat="1" applyFont="1" applyFill="1" applyBorder="1" applyAlignment="1">
      <alignment horizontal="right"/>
    </xf>
    <xf numFmtId="0" fontId="12" fillId="24" borderId="11" xfId="0" applyFont="1" applyFill="1" applyBorder="1" applyAlignment="1">
      <alignment horizontal="right"/>
    </xf>
    <xf numFmtId="4" fontId="12" fillId="24" borderId="11" xfId="0" applyNumberFormat="1" applyFont="1" applyFill="1" applyBorder="1"/>
    <xf numFmtId="4" fontId="12" fillId="24" borderId="12" xfId="0" applyNumberFormat="1" applyFont="1" applyFill="1" applyBorder="1"/>
    <xf numFmtId="0" fontId="39" fillId="24" borderId="0" xfId="0" applyFont="1" applyFill="1"/>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11" fillId="24" borderId="11" xfId="0" applyFont="1" applyFill="1" applyBorder="1" applyAlignment="1">
      <alignment horizontal="left"/>
    </xf>
    <xf numFmtId="0" fontId="11" fillId="24" borderId="12" xfId="0" applyFont="1" applyFill="1" applyBorder="1" applyAlignment="1">
      <alignment horizontal="left"/>
    </xf>
    <xf numFmtId="0" fontId="43" fillId="0" borderId="0" xfId="0" applyFont="1"/>
    <xf numFmtId="0" fontId="11" fillId="25" borderId="12" xfId="0" applyFont="1" applyFill="1" applyBorder="1" applyAlignment="1">
      <alignment horizontal="left"/>
    </xf>
    <xf numFmtId="4" fontId="12"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33" fillId="25" borderId="15" xfId="0" applyFont="1" applyFill="1" applyBorder="1" applyAlignment="1">
      <alignment horizontal="right"/>
    </xf>
    <xf numFmtId="0" fontId="12" fillId="25" borderId="0" xfId="0" applyFont="1" applyFill="1"/>
    <xf numFmtId="0" fontId="12" fillId="25" borderId="11" xfId="0" applyFont="1" applyFill="1" applyBorder="1" applyAlignment="1">
      <alignment horizontal="right"/>
    </xf>
    <xf numFmtId="4" fontId="12" fillId="25" borderId="12" xfId="0" applyNumberFormat="1" applyFont="1" applyFill="1" applyBorder="1"/>
    <xf numFmtId="0" fontId="33" fillId="26" borderId="15" xfId="0" applyFont="1" applyFill="1" applyBorder="1" applyAlignment="1">
      <alignment horizontal="right"/>
    </xf>
    <xf numFmtId="0" fontId="32" fillId="26" borderId="14" xfId="0" applyFont="1" applyFill="1" applyBorder="1" applyAlignment="1">
      <alignment horizontal="right" textRotation="90"/>
    </xf>
    <xf numFmtId="0" fontId="33" fillId="26" borderId="13" xfId="0" applyFont="1" applyFill="1" applyBorder="1" applyAlignment="1">
      <alignment horizontal="right"/>
    </xf>
    <xf numFmtId="0" fontId="35" fillId="0" borderId="10" xfId="47" applyFont="1" applyBorder="1" applyAlignment="1">
      <alignment horizontal="left"/>
    </xf>
    <xf numFmtId="0" fontId="34" fillId="0" borderId="0" xfId="0" applyFont="1" applyAlignment="1">
      <alignment horizontal="left"/>
    </xf>
    <xf numFmtId="0" fontId="37" fillId="24" borderId="0" xfId="0" applyFont="1" applyFill="1" applyAlignment="1">
      <alignment horizontal="right"/>
    </xf>
    <xf numFmtId="0" fontId="37" fillId="24" borderId="0" xfId="0" applyFont="1" applyFill="1" applyAlignment="1">
      <alignment horizontal="left"/>
    </xf>
    <xf numFmtId="0" fontId="13" fillId="24" borderId="0" xfId="97" applyFont="1" applyFill="1"/>
    <xf numFmtId="0" fontId="39" fillId="24" borderId="0" xfId="97" applyFont="1" applyFill="1"/>
    <xf numFmtId="0" fontId="13" fillId="24" borderId="0" xfId="97" applyFont="1" applyFill="1" applyAlignment="1">
      <alignment wrapText="1"/>
    </xf>
    <xf numFmtId="0" fontId="45" fillId="24" borderId="0" xfId="97" applyFont="1" applyFill="1"/>
    <xf numFmtId="0" fontId="34" fillId="24" borderId="0" xfId="97" applyFont="1" applyFill="1"/>
    <xf numFmtId="0" fontId="43" fillId="24" borderId="0" xfId="97" applyFont="1" applyFill="1"/>
    <xf numFmtId="0" fontId="46" fillId="0" borderId="0" xfId="98" applyFont="1" applyAlignment="1">
      <alignment horizontal="left"/>
    </xf>
    <xf numFmtId="0" fontId="47" fillId="24" borderId="0" xfId="97" applyFont="1" applyFill="1"/>
    <xf numFmtId="0" fontId="13" fillId="24" borderId="10" xfId="97" applyFont="1" applyFill="1" applyBorder="1"/>
    <xf numFmtId="0" fontId="13" fillId="27" borderId="16" xfId="97" applyFont="1" applyFill="1" applyBorder="1"/>
    <xf numFmtId="0" fontId="13" fillId="27" borderId="0" xfId="97" applyFont="1" applyFill="1" applyBorder="1"/>
    <xf numFmtId="0" fontId="48" fillId="24" borderId="0" xfId="97" applyFont="1" applyFill="1" applyAlignment="1">
      <alignment horizontal="center" wrapText="1"/>
    </xf>
    <xf numFmtId="0" fontId="45" fillId="28" borderId="17" xfId="97" applyFont="1" applyFill="1" applyBorder="1" applyAlignment="1" applyProtection="1">
      <alignment horizontal="center"/>
      <protection locked="0"/>
    </xf>
    <xf numFmtId="0" fontId="43" fillId="24" borderId="17" xfId="97" applyFont="1" applyFill="1" applyBorder="1" applyAlignment="1">
      <alignment wrapText="1"/>
    </xf>
    <xf numFmtId="0" fontId="48" fillId="29" borderId="18" xfId="97" applyFont="1" applyFill="1" applyBorder="1" applyAlignment="1">
      <alignment horizontal="center" wrapText="1"/>
    </xf>
    <xf numFmtId="0" fontId="48" fillId="29" borderId="16" xfId="97" applyFont="1" applyFill="1" applyBorder="1" applyAlignment="1">
      <alignment horizontal="center" wrapText="1"/>
    </xf>
    <xf numFmtId="0" fontId="48" fillId="29" borderId="19" xfId="97" applyFont="1" applyFill="1" applyBorder="1" applyAlignment="1">
      <alignment horizontal="center" wrapText="1"/>
    </xf>
    <xf numFmtId="0" fontId="48" fillId="24" borderId="0" xfId="97" applyFont="1" applyFill="1" applyAlignment="1">
      <alignment wrapText="1"/>
    </xf>
    <xf numFmtId="0" fontId="13" fillId="24" borderId="0" xfId="97" applyFont="1" applyFill="1" applyAlignment="1">
      <alignment horizontal="center"/>
    </xf>
    <xf numFmtId="0" fontId="13" fillId="24" borderId="20" xfId="97" applyFont="1" applyFill="1" applyBorder="1" applyAlignment="1">
      <alignment horizontal="left" vertical="top" wrapText="1"/>
    </xf>
    <xf numFmtId="0" fontId="13" fillId="24" borderId="21" xfId="97" applyFont="1" applyFill="1" applyBorder="1" applyAlignment="1">
      <alignment horizontal="left" vertical="top" wrapText="1"/>
    </xf>
    <xf numFmtId="0" fontId="13" fillId="24" borderId="22" xfId="97" applyFont="1" applyFill="1" applyBorder="1" applyAlignment="1">
      <alignment horizontal="left" vertical="top" wrapText="1"/>
    </xf>
    <xf numFmtId="0" fontId="47" fillId="24" borderId="22" xfId="97" applyFont="1" applyFill="1" applyBorder="1" applyAlignment="1">
      <alignment horizontal="left" vertical="top" wrapText="1"/>
    </xf>
    <xf numFmtId="0" fontId="45" fillId="30" borderId="20" xfId="97" applyFont="1" applyFill="1" applyBorder="1" applyAlignment="1">
      <alignment horizontal="left"/>
    </xf>
    <xf numFmtId="0" fontId="45" fillId="30" borderId="21" xfId="97" applyFont="1" applyFill="1" applyBorder="1" applyAlignment="1">
      <alignment horizontal="left"/>
    </xf>
    <xf numFmtId="0" fontId="45" fillId="30" borderId="22" xfId="97" applyFont="1" applyFill="1" applyBorder="1" applyAlignment="1">
      <alignment horizontal="left"/>
    </xf>
    <xf numFmtId="0" fontId="49" fillId="24" borderId="0" xfId="99" applyFill="1"/>
    <xf numFmtId="0" fontId="34" fillId="24" borderId="0" xfId="97" applyFont="1" applyFill="1" applyAlignment="1">
      <alignment horizontal="left" wrapText="1"/>
    </xf>
    <xf numFmtId="0" fontId="13" fillId="28" borderId="23" xfId="97" applyFont="1" applyFill="1" applyBorder="1" applyAlignment="1" applyProtection="1">
      <alignment horizontal="center" wrapText="1"/>
      <protection locked="0"/>
    </xf>
    <xf numFmtId="0" fontId="13" fillId="24" borderId="0" xfId="97" applyFont="1" applyFill="1" applyAlignment="1"/>
    <xf numFmtId="0" fontId="50" fillId="24" borderId="0" xfId="99" applyFont="1" applyFill="1" applyAlignment="1">
      <alignment wrapText="1"/>
    </xf>
    <xf numFmtId="0" fontId="50" fillId="24" borderId="0" xfId="99" applyFont="1" applyFill="1" applyAlignment="1">
      <alignment horizontal="left" wrapText="1"/>
    </xf>
    <xf numFmtId="0" fontId="44" fillId="24" borderId="0" xfId="98" applyFont="1" applyFill="1" applyBorder="1" applyAlignment="1"/>
    <xf numFmtId="164" fontId="44" fillId="24" borderId="0" xfId="98" applyNumberFormat="1" applyFont="1" applyFill="1" applyBorder="1" applyAlignment="1">
      <alignment horizontal="center"/>
    </xf>
    <xf numFmtId="0" fontId="51" fillId="24" borderId="0" xfId="98" applyFont="1" applyFill="1" applyBorder="1" applyAlignment="1">
      <alignment horizontal="left"/>
    </xf>
    <xf numFmtId="0" fontId="13" fillId="28" borderId="0" xfId="98" applyFont="1" applyFill="1" applyBorder="1" applyAlignment="1" applyProtection="1">
      <alignment horizontal="center"/>
      <protection locked="0"/>
    </xf>
    <xf numFmtId="0" fontId="12" fillId="24" borderId="0" xfId="97" applyFont="1" applyFill="1"/>
    <xf numFmtId="0" fontId="11" fillId="24" borderId="0" xfId="97" applyFont="1" applyFill="1" applyAlignment="1">
      <alignment horizontal="left"/>
    </xf>
    <xf numFmtId="0" fontId="11" fillId="24" borderId="0" xfId="97" applyFont="1" applyFill="1" applyAlignment="1">
      <alignment wrapText="1"/>
    </xf>
    <xf numFmtId="0" fontId="11" fillId="24" borderId="0" xfId="97" applyFont="1" applyFill="1" applyAlignment="1">
      <alignment horizontal="left" wrapText="1"/>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DC88E3C0-A34E-418E-8A3D-5A375DC82528}"/>
    <cellStyle name="Normal 6" xfId="98" xr:uid="{9FE7BFEF-22B1-4618-84BB-A9DB21FA0E36}"/>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AB696F97-8959-4AA5-A2B7-ECCC92A6B5EA}"/>
            </a:ext>
          </a:extLst>
        </xdr:cNvPr>
        <xdr:cNvSpPr txBox="1"/>
      </xdr:nvSpPr>
      <xdr:spPr>
        <a:xfrm>
          <a:off x="673417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2"/>
  <sheetViews>
    <sheetView workbookViewId="0">
      <selection activeCell="H13" sqref="H13"/>
    </sheetView>
  </sheetViews>
  <sheetFormatPr defaultRowHeight="12.75" x14ac:dyDescent="0.2"/>
  <cols>
    <col min="1" max="2" width="9.42578125" customWidth="1"/>
    <col min="3" max="3" width="15.85546875" customWidth="1"/>
    <col min="4" max="4" width="8.85546875" style="24" customWidth="1"/>
    <col min="5" max="7" width="8.85546875" customWidth="1"/>
    <col min="8" max="8" width="9.42578125" customWidth="1"/>
  </cols>
  <sheetData>
    <row r="1" spans="1:8" ht="15.75" x14ac:dyDescent="0.25">
      <c r="A1" s="9" t="s">
        <v>0</v>
      </c>
      <c r="B1" s="3"/>
      <c r="C1" s="3"/>
      <c r="D1" s="23"/>
      <c r="E1" s="1"/>
      <c r="F1" s="1"/>
      <c r="G1" s="1"/>
      <c r="H1" s="1"/>
    </row>
    <row r="2" spans="1:8" ht="15.75" x14ac:dyDescent="0.25">
      <c r="A2" s="1"/>
    </row>
    <row r="3" spans="1:8" s="2" customFormat="1" x14ac:dyDescent="0.2">
      <c r="A3" s="41"/>
      <c r="B3" s="41"/>
      <c r="C3" s="41"/>
      <c r="D3" s="25" t="s">
        <v>6</v>
      </c>
      <c r="E3" s="6" t="s">
        <v>7</v>
      </c>
      <c r="F3" s="6" t="s">
        <v>8</v>
      </c>
      <c r="G3" s="6" t="s">
        <v>9</v>
      </c>
      <c r="H3" s="7" t="s">
        <v>10</v>
      </c>
    </row>
    <row r="4" spans="1:8" x14ac:dyDescent="0.2">
      <c r="A4" s="30" t="s">
        <v>22</v>
      </c>
      <c r="B4" s="4"/>
      <c r="C4" s="4"/>
      <c r="D4" s="26">
        <v>18</v>
      </c>
      <c r="E4" s="4">
        <v>20</v>
      </c>
      <c r="F4" s="4">
        <v>20</v>
      </c>
      <c r="G4" s="5">
        <v>12</v>
      </c>
      <c r="H4" s="8">
        <f>SUM(E4:G4)</f>
        <v>52</v>
      </c>
    </row>
    <row r="5" spans="1:8" x14ac:dyDescent="0.2">
      <c r="A5" s="30" t="s">
        <v>23</v>
      </c>
      <c r="B5" s="4"/>
      <c r="C5" s="4"/>
      <c r="D5" s="26">
        <v>25.02</v>
      </c>
      <c r="E5" s="4">
        <v>15</v>
      </c>
      <c r="F5" s="4">
        <v>15</v>
      </c>
      <c r="G5" s="5">
        <v>8</v>
      </c>
      <c r="H5" s="8">
        <f>SUM(E5:G5)</f>
        <v>38</v>
      </c>
    </row>
    <row r="6" spans="1:8" x14ac:dyDescent="0.2">
      <c r="A6" s="30" t="s">
        <v>24</v>
      </c>
      <c r="B6" s="4"/>
      <c r="C6" s="4"/>
      <c r="D6" s="26">
        <v>22.5</v>
      </c>
      <c r="E6" s="4">
        <v>15</v>
      </c>
      <c r="F6" s="4">
        <v>15</v>
      </c>
      <c r="G6" s="5">
        <v>12</v>
      </c>
      <c r="H6" s="8">
        <f>SUM(E6:G6)</f>
        <v>42</v>
      </c>
    </row>
    <row r="7" spans="1:8" x14ac:dyDescent="0.2">
      <c r="A7" s="30" t="s">
        <v>25</v>
      </c>
      <c r="B7" s="4"/>
      <c r="C7" s="4"/>
      <c r="D7" s="26">
        <v>30</v>
      </c>
      <c r="E7" s="4">
        <v>15</v>
      </c>
      <c r="F7" s="4">
        <v>20</v>
      </c>
      <c r="G7" s="5">
        <v>16</v>
      </c>
      <c r="H7" s="8">
        <f>SUM(E7:G7)</f>
        <v>51</v>
      </c>
    </row>
    <row r="8" spans="1:8" x14ac:dyDescent="0.2">
      <c r="A8" s="42"/>
      <c r="B8" s="42"/>
      <c r="C8" s="42"/>
      <c r="D8" s="26"/>
      <c r="E8" s="4"/>
      <c r="F8" s="4"/>
      <c r="G8" s="5"/>
      <c r="H8" s="8"/>
    </row>
    <row r="9" spans="1:8" x14ac:dyDescent="0.2">
      <c r="A9" s="42"/>
      <c r="B9" s="42"/>
      <c r="C9" s="42"/>
      <c r="D9" s="26"/>
      <c r="E9" s="4"/>
      <c r="F9" s="4"/>
      <c r="G9" s="5"/>
      <c r="H9" s="8"/>
    </row>
    <row r="10" spans="1:8" x14ac:dyDescent="0.2">
      <c r="A10" s="42"/>
      <c r="B10" s="42"/>
      <c r="C10" s="42"/>
      <c r="D10" s="26"/>
      <c r="E10" s="4"/>
      <c r="F10" s="4"/>
      <c r="G10" s="5"/>
      <c r="H10" s="8"/>
    </row>
    <row r="12" spans="1:8" ht="51" x14ac:dyDescent="0.2">
      <c r="D12" s="27" t="s">
        <v>20</v>
      </c>
      <c r="H12" t="s">
        <v>27</v>
      </c>
    </row>
  </sheetData>
  <mergeCells count="4">
    <mergeCell ref="A3:C3"/>
    <mergeCell ref="A8:C8"/>
    <mergeCell ref="A9:C9"/>
    <mergeCell ref="A10:C10"/>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2"/>
  <sheetViews>
    <sheetView workbookViewId="0">
      <selection activeCell="H13" sqref="H13"/>
    </sheetView>
  </sheetViews>
  <sheetFormatPr defaultRowHeight="12.75" x14ac:dyDescent="0.2"/>
  <cols>
    <col min="1" max="2" width="9.42578125" customWidth="1"/>
    <col min="3" max="3" width="15.85546875" customWidth="1"/>
    <col min="4" max="4" width="8.85546875" style="24" customWidth="1"/>
    <col min="5" max="7" width="8.85546875" customWidth="1"/>
    <col min="8" max="8" width="9.42578125" customWidth="1"/>
  </cols>
  <sheetData>
    <row r="1" spans="1:8" ht="15.75" x14ac:dyDescent="0.25">
      <c r="A1" s="9" t="s">
        <v>0</v>
      </c>
      <c r="B1" s="3"/>
      <c r="C1" s="3"/>
      <c r="D1" s="23"/>
      <c r="E1" s="1"/>
      <c r="F1" s="1"/>
      <c r="G1" s="1"/>
      <c r="H1" s="1"/>
    </row>
    <row r="2" spans="1:8" ht="15.75" x14ac:dyDescent="0.25">
      <c r="A2" s="1"/>
    </row>
    <row r="3" spans="1:8" s="2" customFormat="1" x14ac:dyDescent="0.2">
      <c r="A3" s="41"/>
      <c r="B3" s="41"/>
      <c r="C3" s="41"/>
      <c r="D3" s="25" t="s">
        <v>6</v>
      </c>
      <c r="E3" s="6" t="s">
        <v>7</v>
      </c>
      <c r="F3" s="6" t="s">
        <v>8</v>
      </c>
      <c r="G3" s="6" t="s">
        <v>9</v>
      </c>
      <c r="H3" s="7" t="s">
        <v>10</v>
      </c>
    </row>
    <row r="4" spans="1:8" x14ac:dyDescent="0.2">
      <c r="A4" s="30" t="s">
        <v>22</v>
      </c>
      <c r="B4" s="4"/>
      <c r="C4" s="4"/>
      <c r="D4" s="26">
        <v>0</v>
      </c>
      <c r="E4" s="4">
        <v>25</v>
      </c>
      <c r="F4" s="4">
        <v>25</v>
      </c>
      <c r="G4" s="5">
        <v>16</v>
      </c>
      <c r="H4" s="8">
        <f>SUM(E4:G4)</f>
        <v>66</v>
      </c>
    </row>
    <row r="5" spans="1:8" x14ac:dyDescent="0.2">
      <c r="A5" s="30" t="s">
        <v>23</v>
      </c>
      <c r="B5" s="4"/>
      <c r="C5" s="4"/>
      <c r="D5" s="26">
        <v>0</v>
      </c>
      <c r="E5" s="4">
        <v>25</v>
      </c>
      <c r="F5" s="4">
        <v>25</v>
      </c>
      <c r="G5" s="5">
        <v>20</v>
      </c>
      <c r="H5" s="8">
        <f>SUM(E5:G5)</f>
        <v>70</v>
      </c>
    </row>
    <row r="6" spans="1:8" x14ac:dyDescent="0.2">
      <c r="A6" s="30" t="s">
        <v>24</v>
      </c>
      <c r="B6" s="4"/>
      <c r="C6" s="4"/>
      <c r="D6" s="26">
        <v>0</v>
      </c>
      <c r="E6" s="4">
        <v>20</v>
      </c>
      <c r="F6" s="4">
        <v>20</v>
      </c>
      <c r="G6" s="5">
        <v>20</v>
      </c>
      <c r="H6" s="8">
        <f>SUM(E6:G6)</f>
        <v>60</v>
      </c>
    </row>
    <row r="7" spans="1:8" x14ac:dyDescent="0.2">
      <c r="A7" s="30" t="s">
        <v>25</v>
      </c>
      <c r="B7" s="4"/>
      <c r="C7" s="4"/>
      <c r="D7" s="26">
        <v>0</v>
      </c>
      <c r="E7" s="4">
        <v>20</v>
      </c>
      <c r="F7" s="4">
        <v>20</v>
      </c>
      <c r="G7" s="5">
        <v>20</v>
      </c>
      <c r="H7" s="8">
        <f>SUM(E7:G7)</f>
        <v>60</v>
      </c>
    </row>
    <row r="8" spans="1:8" x14ac:dyDescent="0.2">
      <c r="A8" s="42"/>
      <c r="B8" s="42"/>
      <c r="C8" s="42"/>
      <c r="D8" s="26"/>
      <c r="E8" s="4"/>
      <c r="F8" s="4"/>
      <c r="G8" s="5"/>
      <c r="H8" s="8"/>
    </row>
    <row r="9" spans="1:8" x14ac:dyDescent="0.2">
      <c r="A9" s="42"/>
      <c r="B9" s="42"/>
      <c r="C9" s="42"/>
      <c r="D9" s="26"/>
      <c r="E9" s="4"/>
      <c r="F9" s="4"/>
      <c r="G9" s="5"/>
      <c r="H9" s="8"/>
    </row>
    <row r="10" spans="1:8" x14ac:dyDescent="0.2">
      <c r="A10" s="42"/>
      <c r="B10" s="42"/>
      <c r="C10" s="42"/>
      <c r="D10" s="26"/>
      <c r="E10" s="4"/>
      <c r="F10" s="4"/>
      <c r="G10" s="5"/>
      <c r="H10" s="8"/>
    </row>
    <row r="12" spans="1:8" ht="51" x14ac:dyDescent="0.2">
      <c r="D12" s="27" t="s">
        <v>20</v>
      </c>
    </row>
  </sheetData>
  <mergeCells count="4">
    <mergeCell ref="A8:C8"/>
    <mergeCell ref="A9:C9"/>
    <mergeCell ref="A10:C10"/>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2"/>
  <sheetViews>
    <sheetView workbookViewId="0">
      <selection activeCell="I16" sqref="I16"/>
    </sheetView>
  </sheetViews>
  <sheetFormatPr defaultRowHeight="12.75" x14ac:dyDescent="0.2"/>
  <cols>
    <col min="1" max="2" width="9.42578125" customWidth="1"/>
    <col min="3" max="3" width="15.85546875" customWidth="1"/>
    <col min="4" max="4" width="8.85546875" style="24" customWidth="1"/>
    <col min="5" max="7" width="8.85546875" customWidth="1"/>
    <col min="8" max="8" width="9.42578125" customWidth="1"/>
  </cols>
  <sheetData>
    <row r="1" spans="1:8" ht="15.75" x14ac:dyDescent="0.25">
      <c r="A1" s="9" t="s">
        <v>0</v>
      </c>
      <c r="B1" s="3"/>
      <c r="C1" s="3"/>
      <c r="D1" s="23"/>
      <c r="E1" s="1"/>
      <c r="F1" s="1"/>
      <c r="G1" s="1"/>
      <c r="H1" s="1"/>
    </row>
    <row r="2" spans="1:8" ht="15.75" x14ac:dyDescent="0.25">
      <c r="A2" s="1"/>
    </row>
    <row r="3" spans="1:8" s="2" customFormat="1" x14ac:dyDescent="0.2">
      <c r="A3" s="41"/>
      <c r="B3" s="41"/>
      <c r="C3" s="41"/>
      <c r="D3" s="25" t="s">
        <v>6</v>
      </c>
      <c r="E3" s="6" t="s">
        <v>7</v>
      </c>
      <c r="F3" s="6" t="s">
        <v>8</v>
      </c>
      <c r="G3" s="6" t="s">
        <v>9</v>
      </c>
      <c r="H3" s="7" t="s">
        <v>10</v>
      </c>
    </row>
    <row r="4" spans="1:8" x14ac:dyDescent="0.2">
      <c r="A4" s="30" t="s">
        <v>22</v>
      </c>
      <c r="B4" s="4"/>
      <c r="C4" s="4"/>
      <c r="D4" s="26">
        <v>0</v>
      </c>
      <c r="E4" s="4">
        <v>25</v>
      </c>
      <c r="F4" s="4">
        <v>20</v>
      </c>
      <c r="G4" s="5">
        <v>20</v>
      </c>
      <c r="H4" s="8">
        <f>SUM(E4:G4)</f>
        <v>65</v>
      </c>
    </row>
    <row r="5" spans="1:8" x14ac:dyDescent="0.2">
      <c r="A5" s="30" t="s">
        <v>23</v>
      </c>
      <c r="B5" s="4"/>
      <c r="C5" s="4"/>
      <c r="D5" s="26">
        <v>0</v>
      </c>
      <c r="E5" s="4">
        <v>25</v>
      </c>
      <c r="F5" s="4">
        <v>25</v>
      </c>
      <c r="G5" s="5">
        <v>20</v>
      </c>
      <c r="H5" s="8">
        <f>SUM(E5:G5)</f>
        <v>70</v>
      </c>
    </row>
    <row r="6" spans="1:8" x14ac:dyDescent="0.2">
      <c r="A6" s="30" t="s">
        <v>24</v>
      </c>
      <c r="B6" s="4"/>
      <c r="C6" s="4"/>
      <c r="D6" s="26">
        <v>0</v>
      </c>
      <c r="E6" s="4">
        <v>20</v>
      </c>
      <c r="F6" s="4">
        <v>20</v>
      </c>
      <c r="G6" s="5">
        <v>20</v>
      </c>
      <c r="H6" s="8">
        <f>SUM(E6:G6)</f>
        <v>60</v>
      </c>
    </row>
    <row r="7" spans="1:8" x14ac:dyDescent="0.2">
      <c r="A7" s="30" t="s">
        <v>25</v>
      </c>
      <c r="B7" s="4"/>
      <c r="C7" s="4"/>
      <c r="D7" s="26">
        <v>0</v>
      </c>
      <c r="E7" s="4">
        <v>20</v>
      </c>
      <c r="F7" s="4">
        <v>15</v>
      </c>
      <c r="G7" s="5">
        <v>12</v>
      </c>
      <c r="H7" s="8">
        <f>SUM(E7:G7)</f>
        <v>47</v>
      </c>
    </row>
    <row r="8" spans="1:8" x14ac:dyDescent="0.2">
      <c r="A8" s="42"/>
      <c r="B8" s="42"/>
      <c r="C8" s="42"/>
      <c r="D8" s="26"/>
      <c r="E8" s="4"/>
      <c r="F8" s="4"/>
      <c r="G8" s="5"/>
      <c r="H8" s="8"/>
    </row>
    <row r="9" spans="1:8" x14ac:dyDescent="0.2">
      <c r="A9" s="42"/>
      <c r="B9" s="42"/>
      <c r="C9" s="42"/>
      <c r="D9" s="26"/>
      <c r="E9" s="4"/>
      <c r="F9" s="4"/>
      <c r="G9" s="5"/>
      <c r="H9" s="8"/>
    </row>
    <row r="10" spans="1:8" x14ac:dyDescent="0.2">
      <c r="A10" s="42"/>
      <c r="B10" s="42"/>
      <c r="C10" s="42"/>
      <c r="D10" s="26"/>
      <c r="E10" s="4"/>
      <c r="F10" s="4"/>
      <c r="G10" s="5"/>
      <c r="H10" s="8"/>
    </row>
    <row r="12" spans="1:8" ht="51" x14ac:dyDescent="0.2">
      <c r="D12" s="27" t="s">
        <v>20</v>
      </c>
    </row>
  </sheetData>
  <mergeCells count="4">
    <mergeCell ref="A8:C8"/>
    <mergeCell ref="A9:C9"/>
    <mergeCell ref="A10:C10"/>
    <mergeCell ref="A3:C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
  <sheetViews>
    <sheetView workbookViewId="0">
      <selection activeCell="B14" sqref="B14"/>
    </sheetView>
  </sheetViews>
  <sheetFormatPr defaultRowHeight="12.75" x14ac:dyDescent="0.2"/>
  <cols>
    <col min="1" max="2" width="9.42578125" customWidth="1"/>
    <col min="3" max="3" width="15.85546875" customWidth="1"/>
    <col min="4" max="4" width="8.85546875" style="24" customWidth="1"/>
    <col min="5" max="7" width="8.85546875" customWidth="1"/>
    <col min="8" max="8" width="9.42578125" customWidth="1"/>
  </cols>
  <sheetData>
    <row r="1" spans="1:8" ht="15.75" x14ac:dyDescent="0.25">
      <c r="A1" s="9" t="s">
        <v>0</v>
      </c>
      <c r="B1" s="3"/>
      <c r="C1" s="3"/>
      <c r="D1" s="23"/>
      <c r="E1" s="1"/>
      <c r="F1" s="1"/>
      <c r="G1" s="1"/>
      <c r="H1" s="1"/>
    </row>
    <row r="2" spans="1:8" ht="15.75" x14ac:dyDescent="0.25">
      <c r="A2" s="1"/>
    </row>
    <row r="3" spans="1:8" s="2" customFormat="1" x14ac:dyDescent="0.2">
      <c r="A3" s="41"/>
      <c r="B3" s="41"/>
      <c r="C3" s="41"/>
      <c r="D3" s="25" t="s">
        <v>6</v>
      </c>
      <c r="E3" s="6" t="s">
        <v>7</v>
      </c>
      <c r="F3" s="6" t="s">
        <v>8</v>
      </c>
      <c r="G3" s="6" t="s">
        <v>9</v>
      </c>
      <c r="H3" s="7" t="s">
        <v>10</v>
      </c>
    </row>
    <row r="4" spans="1:8" x14ac:dyDescent="0.2">
      <c r="A4" s="30" t="s">
        <v>22</v>
      </c>
      <c r="B4" s="4"/>
      <c r="C4" s="4"/>
      <c r="D4" s="26">
        <v>0</v>
      </c>
      <c r="E4" s="4">
        <v>20</v>
      </c>
      <c r="F4" s="4">
        <v>20</v>
      </c>
      <c r="G4" s="5">
        <v>12</v>
      </c>
      <c r="H4" s="8">
        <f>SUM(E4:G4)</f>
        <v>52</v>
      </c>
    </row>
    <row r="5" spans="1:8" x14ac:dyDescent="0.2">
      <c r="A5" s="30" t="s">
        <v>23</v>
      </c>
      <c r="B5" s="4"/>
      <c r="C5" s="4"/>
      <c r="D5" s="26">
        <v>0</v>
      </c>
      <c r="E5" s="4">
        <v>20</v>
      </c>
      <c r="F5" s="4">
        <v>20</v>
      </c>
      <c r="G5" s="5">
        <v>12</v>
      </c>
      <c r="H5" s="8">
        <f>SUM(E5:G5)</f>
        <v>52</v>
      </c>
    </row>
    <row r="6" spans="1:8" x14ac:dyDescent="0.2">
      <c r="A6" s="30" t="s">
        <v>24</v>
      </c>
      <c r="B6" s="4"/>
      <c r="C6" s="4"/>
      <c r="D6" s="26">
        <v>0</v>
      </c>
      <c r="E6" s="4">
        <v>15</v>
      </c>
      <c r="F6" s="4">
        <v>15</v>
      </c>
      <c r="G6" s="5">
        <v>12</v>
      </c>
      <c r="H6" s="8">
        <f>SUM(E6:G6)</f>
        <v>42</v>
      </c>
    </row>
    <row r="7" spans="1:8" x14ac:dyDescent="0.2">
      <c r="A7" s="30" t="s">
        <v>25</v>
      </c>
      <c r="B7" s="4"/>
      <c r="C7" s="4"/>
      <c r="D7" s="26">
        <v>0</v>
      </c>
      <c r="E7" s="4">
        <v>20</v>
      </c>
      <c r="F7" s="4">
        <v>20</v>
      </c>
      <c r="G7" s="5">
        <v>16</v>
      </c>
      <c r="H7" s="8">
        <f>SUM(E7:G7)</f>
        <v>56</v>
      </c>
    </row>
    <row r="8" spans="1:8" x14ac:dyDescent="0.2">
      <c r="A8" s="42"/>
      <c r="B8" s="42"/>
      <c r="C8" s="42"/>
      <c r="D8" s="26"/>
      <c r="E8" s="4"/>
      <c r="F8" s="4"/>
      <c r="G8" s="5"/>
      <c r="H8" s="8"/>
    </row>
    <row r="9" spans="1:8" x14ac:dyDescent="0.2">
      <c r="A9" s="42"/>
      <c r="B9" s="42"/>
      <c r="C9" s="42"/>
      <c r="D9" s="26"/>
      <c r="E9" s="4"/>
      <c r="F9" s="4"/>
      <c r="G9" s="5"/>
      <c r="H9" s="8"/>
    </row>
    <row r="10" spans="1:8" x14ac:dyDescent="0.2">
      <c r="A10" s="42"/>
      <c r="B10" s="42"/>
      <c r="C10" s="42"/>
      <c r="D10" s="26"/>
      <c r="E10" s="4"/>
      <c r="F10" s="4"/>
      <c r="G10" s="5"/>
      <c r="H10" s="8"/>
    </row>
    <row r="12" spans="1:8" ht="51" x14ac:dyDescent="0.2">
      <c r="D12" s="27" t="s">
        <v>20</v>
      </c>
    </row>
  </sheetData>
  <mergeCells count="4">
    <mergeCell ref="A8:C8"/>
    <mergeCell ref="A9:C9"/>
    <mergeCell ref="A10:C10"/>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0"/>
  <sheetViews>
    <sheetView tabSelected="1" zoomScale="85" zoomScaleNormal="85" workbookViewId="0">
      <selection activeCell="G16" sqref="G16"/>
    </sheetView>
  </sheetViews>
  <sheetFormatPr defaultColWidth="9.140625" defaultRowHeight="15" x14ac:dyDescent="0.2"/>
  <cols>
    <col min="1" max="1" width="46.28515625" style="13" bestFit="1" customWidth="1"/>
    <col min="2" max="6" width="7.7109375" style="13" customWidth="1"/>
    <col min="7" max="8" width="7.5703125" style="13" customWidth="1"/>
    <col min="9" max="11" width="7.7109375" style="13" customWidth="1"/>
    <col min="12" max="16384" width="9.140625" style="13"/>
  </cols>
  <sheetData>
    <row r="1" spans="1:14" ht="15.75" x14ac:dyDescent="0.25">
      <c r="A1" s="10" t="s">
        <v>11</v>
      </c>
      <c r="B1" s="11"/>
      <c r="C1" s="10"/>
      <c r="D1" s="10"/>
      <c r="E1" s="10"/>
      <c r="F1" s="10"/>
      <c r="G1" s="10"/>
      <c r="H1" s="12"/>
      <c r="I1" s="12"/>
    </row>
    <row r="2" spans="1:14" ht="15.75" x14ac:dyDescent="0.25">
      <c r="A2" s="10"/>
      <c r="B2" s="11"/>
      <c r="C2" s="10"/>
      <c r="D2" s="10"/>
      <c r="E2" s="10"/>
      <c r="F2" s="10"/>
      <c r="G2" s="10"/>
      <c r="H2" s="12"/>
      <c r="I2" s="12"/>
    </row>
    <row r="3" spans="1:14" ht="15.75" x14ac:dyDescent="0.25">
      <c r="A3" s="44" t="s">
        <v>21</v>
      </c>
      <c r="B3" s="44"/>
      <c r="C3" s="44"/>
      <c r="D3" s="44"/>
      <c r="E3" s="44"/>
      <c r="F3" s="44"/>
      <c r="G3" s="44"/>
      <c r="H3" s="12"/>
      <c r="I3" s="12"/>
    </row>
    <row r="4" spans="1:14" x14ac:dyDescent="0.2">
      <c r="A4" s="11"/>
      <c r="B4" s="11"/>
      <c r="C4" s="11"/>
      <c r="D4" s="11"/>
      <c r="E4" s="11"/>
      <c r="F4" s="11"/>
      <c r="G4" s="11"/>
    </row>
    <row r="5" spans="1:14" ht="15.75" x14ac:dyDescent="0.25">
      <c r="F5" s="43" t="s">
        <v>17</v>
      </c>
      <c r="G5" s="43"/>
      <c r="H5" s="12"/>
      <c r="I5" s="12"/>
      <c r="J5" s="43" t="s">
        <v>18</v>
      </c>
      <c r="K5" s="43"/>
      <c r="L5" s="12"/>
      <c r="M5" s="43" t="s">
        <v>19</v>
      </c>
      <c r="N5" s="43"/>
    </row>
    <row r="6" spans="1:14" s="16" customFormat="1" ht="135" customHeight="1" x14ac:dyDescent="0.2">
      <c r="A6" s="14"/>
      <c r="B6" s="15" t="s">
        <v>2</v>
      </c>
      <c r="C6" s="15" t="s">
        <v>3</v>
      </c>
      <c r="D6" s="15" t="s">
        <v>4</v>
      </c>
      <c r="E6" s="15" t="s">
        <v>5</v>
      </c>
      <c r="F6" s="15" t="s">
        <v>12</v>
      </c>
      <c r="G6" s="39" t="s">
        <v>13</v>
      </c>
      <c r="I6" s="15" t="s">
        <v>2</v>
      </c>
      <c r="J6" s="15" t="s">
        <v>15</v>
      </c>
      <c r="K6" s="39" t="s">
        <v>14</v>
      </c>
      <c r="M6" s="15" t="s">
        <v>1</v>
      </c>
      <c r="N6" s="39" t="s">
        <v>16</v>
      </c>
    </row>
    <row r="7" spans="1:14" ht="16.5" customHeight="1" x14ac:dyDescent="0.25">
      <c r="A7" s="28" t="s">
        <v>22</v>
      </c>
      <c r="B7" s="17">
        <f>'1'!H4</f>
        <v>52</v>
      </c>
      <c r="C7" s="17">
        <f>'2'!H4</f>
        <v>66</v>
      </c>
      <c r="D7" s="17">
        <f>'3'!H4</f>
        <v>65</v>
      </c>
      <c r="E7" s="17">
        <f>'4'!H4</f>
        <v>52</v>
      </c>
      <c r="F7" s="17">
        <f>AVERAGE(B7:E7)</f>
        <v>58.75</v>
      </c>
      <c r="G7" s="40">
        <f>RANK(F7,$F$7:$F$10,0)</f>
        <v>1</v>
      </c>
      <c r="I7" s="19">
        <f>'1'!D4</f>
        <v>18</v>
      </c>
      <c r="J7" s="17">
        <f>AVERAGE(I7)</f>
        <v>18</v>
      </c>
      <c r="K7" s="40">
        <f>RANK(J7,$J$7:$J$10,0)</f>
        <v>4</v>
      </c>
      <c r="M7" s="20">
        <f>F7+J7</f>
        <v>76.75</v>
      </c>
      <c r="N7" s="40">
        <f>RANK(M7,$M$7:$M$10,0)</f>
        <v>3</v>
      </c>
    </row>
    <row r="8" spans="1:14" ht="16.5" customHeight="1" x14ac:dyDescent="0.25">
      <c r="A8" s="29" t="s">
        <v>23</v>
      </c>
      <c r="B8" s="17">
        <f>'1'!H5</f>
        <v>38</v>
      </c>
      <c r="C8" s="17">
        <f>'2'!H5</f>
        <v>70</v>
      </c>
      <c r="D8" s="17">
        <f>'3'!H5</f>
        <v>70</v>
      </c>
      <c r="E8" s="17">
        <f>'4'!H5</f>
        <v>52</v>
      </c>
      <c r="F8" s="18">
        <f>AVERAGE(B8:E8)</f>
        <v>57.5</v>
      </c>
      <c r="G8" s="38">
        <f>RANK(F8,$F$7:$F$10,0)</f>
        <v>2</v>
      </c>
      <c r="I8" s="19">
        <f>'1'!D5</f>
        <v>25.02</v>
      </c>
      <c r="J8" s="18">
        <f t="shared" ref="J8:J10" si="0">AVERAGE(I8)</f>
        <v>25.02</v>
      </c>
      <c r="K8" s="38">
        <f>RANK(J8,$J$7:$J$10,0)</f>
        <v>2</v>
      </c>
      <c r="M8" s="21">
        <f t="shared" ref="M8:M10" si="1">F8+J8</f>
        <v>82.52</v>
      </c>
      <c r="N8" s="38">
        <f>RANK(M8,$M$7:$M$10,0)</f>
        <v>2</v>
      </c>
    </row>
    <row r="9" spans="1:14" ht="16.5" customHeight="1" x14ac:dyDescent="0.25">
      <c r="A9" s="29" t="s">
        <v>24</v>
      </c>
      <c r="B9" s="17">
        <f>'1'!H6</f>
        <v>42</v>
      </c>
      <c r="C9" s="17">
        <f>'2'!H6</f>
        <v>60</v>
      </c>
      <c r="D9" s="17">
        <f>'3'!H6</f>
        <v>60</v>
      </c>
      <c r="E9" s="17">
        <f>'4'!H6</f>
        <v>42</v>
      </c>
      <c r="F9" s="18">
        <f>AVERAGE(B9:E9)</f>
        <v>51</v>
      </c>
      <c r="G9" s="38">
        <f>RANK(F9,$F$7:$F$10,0)</f>
        <v>4</v>
      </c>
      <c r="I9" s="19">
        <f>'1'!D6</f>
        <v>22.5</v>
      </c>
      <c r="J9" s="18">
        <f t="shared" si="0"/>
        <v>22.5</v>
      </c>
      <c r="K9" s="38">
        <f>RANK(J9,$J$7:$J$10,0)</f>
        <v>3</v>
      </c>
      <c r="M9" s="21">
        <f t="shared" si="1"/>
        <v>73.5</v>
      </c>
      <c r="N9" s="38">
        <f>RANK(M9,$M$7:$M$10,0)</f>
        <v>4</v>
      </c>
    </row>
    <row r="10" spans="1:14" s="35" customFormat="1" ht="15.75" x14ac:dyDescent="0.25">
      <c r="A10" s="31" t="s">
        <v>25</v>
      </c>
      <c r="B10" s="32">
        <f>'1'!H7</f>
        <v>51</v>
      </c>
      <c r="C10" s="32">
        <f>'2'!H7</f>
        <v>60</v>
      </c>
      <c r="D10" s="32">
        <f>'3'!H7</f>
        <v>47</v>
      </c>
      <c r="E10" s="32">
        <f>'4'!H7</f>
        <v>56</v>
      </c>
      <c r="F10" s="33">
        <f>AVERAGE(B10:E10)</f>
        <v>53.5</v>
      </c>
      <c r="G10" s="34">
        <f>RANK(F10,$F$7:$F$10,0)</f>
        <v>3</v>
      </c>
      <c r="I10" s="36">
        <f>'1'!D7</f>
        <v>30</v>
      </c>
      <c r="J10" s="33">
        <f t="shared" si="0"/>
        <v>30</v>
      </c>
      <c r="K10" s="34">
        <f>RANK(J10,$J$7:$J$10,0)</f>
        <v>1</v>
      </c>
      <c r="M10" s="37">
        <f t="shared" si="1"/>
        <v>83.5</v>
      </c>
      <c r="N10" s="34">
        <f>RANK(M10,$M$7:$M$10,0)</f>
        <v>1</v>
      </c>
    </row>
    <row r="17" spans="1:7" x14ac:dyDescent="0.2">
      <c r="G17" s="13" t="s">
        <v>26</v>
      </c>
    </row>
    <row r="19" spans="1:7" x14ac:dyDescent="0.2">
      <c r="D19" s="13" t="s">
        <v>26</v>
      </c>
    </row>
    <row r="29" spans="1:7" x14ac:dyDescent="0.2">
      <c r="A29" s="22"/>
    </row>
    <row r="30" spans="1:7" x14ac:dyDescent="0.2">
      <c r="A30" s="22"/>
    </row>
  </sheetData>
  <mergeCells count="4">
    <mergeCell ref="M5:N5"/>
    <mergeCell ref="F5:G5"/>
    <mergeCell ref="J5:K5"/>
    <mergeCell ref="A3:G3"/>
  </mergeCells>
  <pageMargins left="0.24" right="0.3" top="1" bottom="1" header="0.5" footer="0.5"/>
  <pageSetup scale="95" orientation="landscape"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DAD6-E4EA-4EA6-A860-9585945A2E14}">
  <dimension ref="A1:AB49"/>
  <sheetViews>
    <sheetView zoomScale="85" zoomScaleNormal="85" workbookViewId="0">
      <selection activeCell="A49" sqref="A49"/>
    </sheetView>
  </sheetViews>
  <sheetFormatPr defaultRowHeight="12.75" x14ac:dyDescent="0.2"/>
  <cols>
    <col min="1" max="1" width="40.42578125" style="45" bestFit="1" customWidth="1"/>
    <col min="2" max="28" width="9.5703125" style="45" customWidth="1"/>
    <col min="29" max="16384" width="9.140625" style="45"/>
  </cols>
  <sheetData>
    <row r="1" spans="1:13" ht="15.75" customHeight="1" x14ac:dyDescent="0.25">
      <c r="A1" s="84" t="s">
        <v>42</v>
      </c>
      <c r="B1" s="84"/>
      <c r="C1" s="84"/>
      <c r="D1" s="84"/>
      <c r="E1" s="84"/>
      <c r="F1" s="84"/>
      <c r="G1" s="84"/>
      <c r="H1" s="84"/>
      <c r="I1" s="84"/>
      <c r="J1" s="83"/>
    </row>
    <row r="2" spans="1:13" ht="15.75" x14ac:dyDescent="0.25">
      <c r="A2" s="82" t="s">
        <v>21</v>
      </c>
      <c r="B2" s="82"/>
      <c r="C2" s="82"/>
      <c r="D2" s="82"/>
      <c r="E2" s="82"/>
      <c r="F2" s="82"/>
      <c r="G2" s="82"/>
      <c r="H2" s="82"/>
      <c r="I2" s="82"/>
      <c r="J2" s="81"/>
    </row>
    <row r="3" spans="1:13" x14ac:dyDescent="0.2">
      <c r="A3" s="79" t="s">
        <v>41</v>
      </c>
      <c r="B3" s="80"/>
      <c r="C3" s="80"/>
      <c r="D3" s="80"/>
    </row>
    <row r="4" spans="1:13" ht="15" customHeight="1" x14ac:dyDescent="0.2">
      <c r="A4" s="79" t="s">
        <v>40</v>
      </c>
      <c r="B4" s="78" t="s">
        <v>39</v>
      </c>
      <c r="C4" s="78"/>
      <c r="D4" s="78"/>
      <c r="E4" s="77"/>
    </row>
    <row r="5" spans="1:13" ht="20.25" customHeight="1" x14ac:dyDescent="0.25">
      <c r="A5" s="76" t="s">
        <v>38</v>
      </c>
      <c r="B5" s="76"/>
      <c r="C5" s="75"/>
      <c r="D5" s="75"/>
      <c r="E5" s="75"/>
      <c r="F5" s="75"/>
      <c r="G5" s="75"/>
      <c r="H5" s="74"/>
      <c r="I5" s="74"/>
    </row>
    <row r="6" spans="1:13" ht="24.75" customHeight="1" thickBot="1" x14ac:dyDescent="0.25">
      <c r="A6" s="73"/>
      <c r="B6" s="72" t="s">
        <v>37</v>
      </c>
      <c r="C6" s="72"/>
      <c r="D6" s="72"/>
      <c r="E6" s="72"/>
      <c r="F6" s="72"/>
      <c r="G6" s="72"/>
      <c r="H6" s="72"/>
      <c r="I6" s="72"/>
    </row>
    <row r="7" spans="1:13" ht="15" customHeight="1" x14ac:dyDescent="0.25">
      <c r="B7" s="71"/>
    </row>
    <row r="8" spans="1:13" ht="15" customHeight="1" x14ac:dyDescent="0.25">
      <c r="B8" s="71"/>
    </row>
    <row r="9" spans="1:13" ht="15" customHeight="1" x14ac:dyDescent="0.25">
      <c r="B9" s="71"/>
    </row>
    <row r="10" spans="1:13" ht="15" customHeight="1" x14ac:dyDescent="0.2"/>
    <row r="11" spans="1:13" ht="11.25" customHeight="1" thickBot="1" x14ac:dyDescent="0.25"/>
    <row r="12" spans="1:13" s="63" customFormat="1" ht="13.5" thickBot="1" x14ac:dyDescent="0.25">
      <c r="B12" s="70" t="s">
        <v>36</v>
      </c>
      <c r="C12" s="69"/>
      <c r="D12" s="68"/>
      <c r="E12" s="70" t="s">
        <v>35</v>
      </c>
      <c r="F12" s="69"/>
      <c r="G12" s="68"/>
      <c r="H12" s="70" t="s">
        <v>34</v>
      </c>
      <c r="I12" s="69"/>
      <c r="J12" s="68"/>
      <c r="K12" s="70" t="s">
        <v>33</v>
      </c>
      <c r="L12" s="69"/>
      <c r="M12" s="68"/>
    </row>
    <row r="13" spans="1:13" s="63" customFormat="1" ht="220.5" customHeight="1" x14ac:dyDescent="0.2">
      <c r="B13" s="67" t="s">
        <v>32</v>
      </c>
      <c r="C13" s="65"/>
      <c r="D13" s="64"/>
      <c r="E13" s="66" t="s">
        <v>31</v>
      </c>
      <c r="F13" s="65"/>
      <c r="G13" s="64"/>
      <c r="H13" s="66" t="s">
        <v>30</v>
      </c>
      <c r="I13" s="65"/>
      <c r="J13" s="64"/>
      <c r="K13" s="66" t="s">
        <v>29</v>
      </c>
      <c r="L13" s="65"/>
      <c r="M13" s="64"/>
    </row>
    <row r="14" spans="1:13" s="56" customFormat="1" ht="11.25" customHeight="1" x14ac:dyDescent="0.2">
      <c r="A14" s="62"/>
      <c r="B14" s="61" t="s">
        <v>28</v>
      </c>
      <c r="C14" s="60"/>
      <c r="D14" s="59"/>
      <c r="E14" s="61" t="s">
        <v>28</v>
      </c>
      <c r="F14" s="60"/>
      <c r="G14" s="59"/>
      <c r="H14" s="61" t="s">
        <v>28</v>
      </c>
      <c r="I14" s="60"/>
      <c r="J14" s="59"/>
      <c r="K14" s="61" t="s">
        <v>28</v>
      </c>
      <c r="L14" s="60"/>
      <c r="M14" s="59"/>
    </row>
    <row r="15" spans="1:13" s="56" customFormat="1" x14ac:dyDescent="0.2">
      <c r="A15" s="58" t="s">
        <v>22</v>
      </c>
      <c r="B15" s="57"/>
      <c r="C15" s="57"/>
      <c r="D15" s="57"/>
      <c r="E15" s="57"/>
      <c r="F15" s="57"/>
      <c r="G15" s="57"/>
      <c r="H15" s="57"/>
      <c r="I15" s="57"/>
      <c r="J15" s="57"/>
      <c r="K15" s="57"/>
      <c r="L15" s="57"/>
      <c r="M15" s="57"/>
    </row>
    <row r="16" spans="1:13" s="56" customFormat="1" x14ac:dyDescent="0.2">
      <c r="A16" s="58" t="s">
        <v>23</v>
      </c>
      <c r="B16" s="57"/>
      <c r="C16" s="57"/>
      <c r="D16" s="57"/>
      <c r="E16" s="57"/>
      <c r="F16" s="57"/>
      <c r="G16" s="57"/>
      <c r="H16" s="57"/>
      <c r="I16" s="57"/>
      <c r="J16" s="57"/>
      <c r="K16" s="57"/>
      <c r="L16" s="57"/>
      <c r="M16" s="57"/>
    </row>
    <row r="17" spans="1:28" s="56" customFormat="1" x14ac:dyDescent="0.2">
      <c r="A17" s="58" t="s">
        <v>24</v>
      </c>
      <c r="B17" s="57"/>
      <c r="C17" s="57"/>
      <c r="D17" s="57"/>
      <c r="E17" s="57"/>
      <c r="F17" s="57"/>
      <c r="G17" s="57"/>
      <c r="H17" s="57"/>
      <c r="I17" s="57"/>
      <c r="J17" s="57"/>
      <c r="K17" s="57"/>
      <c r="L17" s="57"/>
      <c r="M17" s="57"/>
    </row>
    <row r="18" spans="1:28" s="56" customFormat="1" x14ac:dyDescent="0.2">
      <c r="A18" s="58" t="s">
        <v>25</v>
      </c>
      <c r="B18" s="57"/>
      <c r="C18" s="57"/>
      <c r="D18" s="57"/>
      <c r="E18" s="57"/>
      <c r="F18" s="57"/>
      <c r="G18" s="57"/>
      <c r="H18" s="57"/>
      <c r="I18" s="57"/>
      <c r="J18" s="57"/>
      <c r="K18" s="57"/>
      <c r="L18" s="57"/>
      <c r="M18" s="57"/>
    </row>
    <row r="19" spans="1:28" s="54" customFormat="1" ht="7.5" customHeight="1" x14ac:dyDescent="0.2">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row>
    <row r="20" spans="1:28" s="53" customFormat="1" ht="6.75" customHeight="1" x14ac:dyDescent="0.2"/>
    <row r="22" spans="1:28" x14ac:dyDescent="0.2">
      <c r="A22" s="52"/>
      <c r="G22" s="47"/>
      <c r="H22" s="47"/>
    </row>
    <row r="23" spans="1:28" x14ac:dyDescent="0.2">
      <c r="A23" s="51"/>
      <c r="G23" s="47"/>
      <c r="H23" s="47"/>
      <c r="I23" s="47"/>
      <c r="J23" s="47"/>
    </row>
    <row r="24" spans="1:28" x14ac:dyDescent="0.2">
      <c r="A24" s="50"/>
      <c r="B24" s="49"/>
      <c r="C24" s="49"/>
      <c r="G24" s="47"/>
      <c r="H24" s="47"/>
      <c r="I24" s="47"/>
      <c r="J24" s="47"/>
    </row>
    <row r="25" spans="1:28" x14ac:dyDescent="0.2">
      <c r="A25" s="50"/>
      <c r="B25" s="49"/>
      <c r="C25" s="49"/>
      <c r="G25" s="47"/>
      <c r="H25" s="47"/>
      <c r="I25" s="47"/>
      <c r="J25" s="47"/>
    </row>
    <row r="26" spans="1:28" x14ac:dyDescent="0.2">
      <c r="A26" s="50"/>
      <c r="B26" s="49"/>
      <c r="C26" s="49"/>
      <c r="G26" s="47"/>
      <c r="H26" s="47"/>
      <c r="I26" s="47"/>
      <c r="J26" s="47"/>
    </row>
    <row r="27" spans="1:28" x14ac:dyDescent="0.2">
      <c r="A27" s="50"/>
      <c r="B27" s="49"/>
      <c r="C27" s="49"/>
      <c r="G27" s="47"/>
      <c r="H27" s="47"/>
      <c r="I27" s="47"/>
      <c r="J27" s="47"/>
    </row>
    <row r="28" spans="1:28" x14ac:dyDescent="0.2">
      <c r="A28" s="50"/>
      <c r="B28" s="49"/>
      <c r="C28" s="49"/>
      <c r="G28" s="47"/>
      <c r="H28" s="47"/>
      <c r="I28" s="47"/>
      <c r="J28" s="47"/>
    </row>
    <row r="29" spans="1:28" x14ac:dyDescent="0.2">
      <c r="A29" s="50"/>
      <c r="B29" s="49"/>
      <c r="C29" s="49"/>
      <c r="G29" s="47"/>
      <c r="H29" s="47"/>
      <c r="I29" s="47"/>
      <c r="J29" s="47"/>
    </row>
    <row r="30" spans="1:28" x14ac:dyDescent="0.2">
      <c r="A30" s="50"/>
      <c r="B30" s="49"/>
      <c r="C30" s="49"/>
      <c r="G30" s="47"/>
      <c r="H30" s="47"/>
      <c r="I30" s="47"/>
      <c r="J30" s="47"/>
    </row>
    <row r="31" spans="1:28" x14ac:dyDescent="0.2">
      <c r="A31" s="48"/>
      <c r="I31" s="47"/>
      <c r="J31" s="47"/>
      <c r="K31" s="47"/>
      <c r="L31" s="47"/>
    </row>
    <row r="32" spans="1:28" x14ac:dyDescent="0.2">
      <c r="I32" s="47"/>
      <c r="J32" s="47"/>
      <c r="K32" s="47"/>
      <c r="L32" s="47"/>
      <c r="M32" s="47"/>
    </row>
    <row r="33" spans="12:13" x14ac:dyDescent="0.2">
      <c r="L33" s="47"/>
      <c r="M33" s="47"/>
    </row>
    <row r="34" spans="12:13" x14ac:dyDescent="0.2">
      <c r="L34" s="47"/>
      <c r="M34" s="47"/>
    </row>
    <row r="35" spans="12:13" x14ac:dyDescent="0.2">
      <c r="L35" s="47"/>
      <c r="M35" s="47"/>
    </row>
    <row r="36" spans="12:13" x14ac:dyDescent="0.2">
      <c r="L36" s="47"/>
      <c r="M36" s="47"/>
    </row>
    <row r="49" spans="1:1" x14ac:dyDescent="0.2">
      <c r="A49" s="46"/>
    </row>
  </sheetData>
  <mergeCells count="34">
    <mergeCell ref="A1:I1"/>
    <mergeCell ref="H12:J12"/>
    <mergeCell ref="B14:D14"/>
    <mergeCell ref="E14:G14"/>
    <mergeCell ref="H14:J14"/>
    <mergeCell ref="B3:D3"/>
    <mergeCell ref="B4:D4"/>
    <mergeCell ref="A2:I2"/>
    <mergeCell ref="A5:B5"/>
    <mergeCell ref="B6:I6"/>
    <mergeCell ref="B15:D15"/>
    <mergeCell ref="B16:D16"/>
    <mergeCell ref="B17:D17"/>
    <mergeCell ref="B18:D18"/>
    <mergeCell ref="E16:G16"/>
    <mergeCell ref="H16:J16"/>
    <mergeCell ref="K14:M14"/>
    <mergeCell ref="K12:M12"/>
    <mergeCell ref="B13:D13"/>
    <mergeCell ref="E13:G13"/>
    <mergeCell ref="H13:J13"/>
    <mergeCell ref="K13:M13"/>
    <mergeCell ref="B12:D12"/>
    <mergeCell ref="E12:G12"/>
    <mergeCell ref="K16:M16"/>
    <mergeCell ref="E15:G15"/>
    <mergeCell ref="H15:J15"/>
    <mergeCell ref="K15:M15"/>
    <mergeCell ref="K18:M18"/>
    <mergeCell ref="E17:G17"/>
    <mergeCell ref="H17:J17"/>
    <mergeCell ref="K17:M17"/>
    <mergeCell ref="E18:G18"/>
    <mergeCell ref="H18:J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vt:lpstr>
      <vt:lpstr>2</vt:lpstr>
      <vt:lpstr>3</vt:lpstr>
      <vt:lpstr>4</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2025-07-24T16:11:50Z</dcterms:modified>
</cp:coreProperties>
</file>