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uhsa1\finance\PURCHASING_New\01_Archives\FY2025\"/>
    </mc:Choice>
  </mc:AlternateContent>
  <xr:revisionPtr revIDLastSave="0" documentId="13_ncr:1_{D45AEEA0-7F05-4397-869D-CFAC429BBA13}" xr6:coauthVersionLast="47" xr6:coauthVersionMax="47" xr10:uidLastSave="{00000000-0000-0000-0000-000000000000}"/>
  <bookViews>
    <workbookView xWindow="-120" yWindow="-120" windowWidth="29040" windowHeight="15840"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c r="A9" i="1"/>
  <c r="A10" i="1"/>
  <c r="J7" i="4"/>
  <c r="J6" i="4"/>
  <c r="J5" i="4"/>
  <c r="J4" i="4"/>
  <c r="J7" i="11"/>
  <c r="J6" i="11"/>
  <c r="J5" i="11"/>
  <c r="J4" i="11"/>
  <c r="J7" i="10"/>
  <c r="J6" i="10"/>
  <c r="J5" i="10"/>
  <c r="J4" i="10"/>
  <c r="J7" i="9"/>
  <c r="J6" i="9"/>
  <c r="J5" i="9"/>
  <c r="J4" i="9"/>
  <c r="F10" i="1" l="1"/>
  <c r="F9" i="1"/>
  <c r="F7" i="1"/>
  <c r="D10" i="1"/>
  <c r="J7" i="5"/>
  <c r="B10" i="1" s="1"/>
  <c r="J6" i="5"/>
  <c r="B9" i="1" s="1"/>
  <c r="J5" i="5"/>
  <c r="B8" i="1" s="1"/>
  <c r="J4" i="5"/>
  <c r="B7" i="1" s="1"/>
  <c r="F8" i="1"/>
  <c r="D7" i="1"/>
  <c r="J7" i="1"/>
  <c r="K7" i="1" s="1"/>
  <c r="J9" i="1"/>
  <c r="K9" i="1" s="1"/>
  <c r="J8" i="1"/>
  <c r="K8" i="1" s="1"/>
  <c r="J10" i="1"/>
  <c r="K10" i="1" s="1"/>
  <c r="J6" i="1"/>
  <c r="E10" i="1"/>
  <c r="E9" i="1"/>
  <c r="E8" i="1"/>
  <c r="E7" i="1"/>
  <c r="D9" i="1"/>
  <c r="D8" i="1"/>
  <c r="C10" i="1"/>
  <c r="C9" i="1"/>
  <c r="C8" i="1"/>
  <c r="C7" i="1"/>
  <c r="L8" i="1" l="1"/>
  <c r="L9" i="1"/>
  <c r="L10" i="1"/>
  <c r="L7" i="1"/>
  <c r="G10" i="1"/>
  <c r="N10" i="1" s="1"/>
  <c r="G7" i="1" l="1"/>
  <c r="N7" i="1" s="1"/>
  <c r="G9" i="1"/>
  <c r="N9" i="1" s="1"/>
  <c r="G8" i="1"/>
  <c r="N8" i="1" s="1"/>
  <c r="O8" i="1" l="1"/>
  <c r="O9" i="1"/>
  <c r="O7" i="1"/>
  <c r="O10" i="1"/>
  <c r="H8" i="1"/>
  <c r="H9" i="1"/>
  <c r="H10"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<sst xmlns="http://schemas.openxmlformats.org/spreadsheetml/2006/main" count="112" uniqueCount="50">
  <si>
    <t xml:space="preserve">RESPONDENT SUMMARY </t>
  </si>
  <si>
    <t>Total Score</t>
  </si>
  <si>
    <t>Evaluator 1</t>
  </si>
  <si>
    <t>Evaluator 2</t>
  </si>
  <si>
    <t>Evaluator 3</t>
  </si>
  <si>
    <t>Evaluator 4</t>
  </si>
  <si>
    <t>Evaluator 5</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</si>
  <si>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</si>
  <si>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</si>
  <si>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</si>
  <si>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</si>
  <si>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</si>
  <si>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</si>
  <si>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</si>
  <si>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</si>
  <si>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</si>
  <si>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</si>
  <si>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</si>
  <si>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</si>
  <si>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</si>
  <si>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</si>
  <si>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</si>
  <si>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</si>
  <si>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</si>
  <si>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</si>
  <si>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RFP-730-UofH-3018 UHS Risk Management Consulting and Insurance Broker Services</t>
  </si>
  <si>
    <t>Alliant Insurance Services Inc</t>
  </si>
  <si>
    <t>Arthur J Gallagher Risk Management</t>
  </si>
  <si>
    <t>HUB International Midwest Limited</t>
  </si>
  <si>
    <t>USI Insurance Services Southwest</t>
  </si>
  <si>
    <t>Updated: 10/19</t>
  </si>
  <si>
    <t>Points (1-5)</t>
  </si>
  <si>
    <t>Criteria 6 Requirement met as stated in Proposal</t>
  </si>
  <si>
    <t>Criteria 5 Program concept</t>
  </si>
  <si>
    <t>Criteria 4 References</t>
  </si>
  <si>
    <t>Criteria 3 Experience</t>
  </si>
  <si>
    <t>Criteria 2 Service</t>
  </si>
  <si>
    <r>
      <rPr>
        <b/>
        <sz val="8"/>
        <rFont val="Arial"/>
        <family val="2"/>
      </rPr>
      <t xml:space="preserve">Criteria 1 Compensation </t>
    </r>
    <r>
      <rPr>
        <b/>
        <sz val="8"/>
        <color rgb="FFFF0000"/>
        <rFont val="Arial"/>
        <family val="2"/>
      </rPr>
      <t xml:space="preserve">                         **ONLY THE PROJECT MANAGER WILL EVALUATE COST**</t>
    </r>
  </si>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</sst>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4">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4" fontId="33"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6" borderId="12" xfId="0" applyFont="1" applyFill="1" applyBorder="1" applyAlignment="1">
      <alignment horizontal="left"/>
    </xf>
    <xf numFmtId="4" fontId="12" fillId="26" borderId="12" xfId="0" applyNumberFormat="1" applyFont="1" applyFill="1" applyBorder="1" applyAlignment="1">
      <alignment horizontal="right"/>
    </xf>
    <xf numFmtId="4" fontId="33"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0" borderId="0" xfId="98" applyFont="1" applyAlignment="1">
      <alignment horizontal="left"/>
    </xf>
    <xf numFmtId="0" fontId="45" fillId="25" borderId="0" xfId="97" applyFont="1" applyFill="1"/>
    <xf numFmtId="0" fontId="13" fillId="25" borderId="10" xfId="97" applyFill="1" applyBorder="1"/>
    <xf numFmtId="0" fontId="13" fillId="27" borderId="16" xfId="97" applyFill="1" applyBorder="1"/>
    <xf numFmtId="0" fontId="13" fillId="27" borderId="0" xfId="97" applyFill="1"/>
    <xf numFmtId="0" fontId="46" fillId="25" borderId="0" xfId="97" applyFont="1" applyFill="1" applyAlignment="1">
      <alignment horizontal="center" wrapText="1"/>
    </xf>
    <xf numFmtId="0" fontId="47" fillId="0" borderId="17" xfId="97" applyFont="1" applyBorder="1" applyAlignment="1">
      <alignment wrapText="1"/>
    </xf>
    <xf numFmtId="0" fontId="46" fillId="25" borderId="0" xfId="97" applyFont="1" applyFill="1" applyAlignment="1">
      <alignment wrapText="1"/>
    </xf>
    <xf numFmtId="0" fontId="13" fillId="25" borderId="0" xfId="97" applyFill="1" applyAlignment="1">
      <alignment horizontal="center"/>
    </xf>
    <xf numFmtId="0" fontId="50" fillId="25" borderId="0" xfId="99" applyFill="1"/>
    <xf numFmtId="0" fontId="13" fillId="28" borderId="23" xfId="97" applyFill="1" applyBorder="1" applyAlignment="1" applyProtection="1">
      <alignment horizontal="center" wrapText="1"/>
      <protection locked="0"/>
    </xf>
    <xf numFmtId="0" fontId="51" fillId="25" borderId="0" xfId="99" applyFont="1" applyFill="1" applyAlignment="1">
      <alignment wrapText="1"/>
    </xf>
    <xf numFmtId="0" fontId="43"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35" fillId="0" borderId="10" xfId="47" applyFont="1" applyBorder="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51" fillId="25" borderId="0" xfId="99" applyFont="1" applyFill="1" applyAlignment="1">
      <alignment horizontal="left" wrapText="1"/>
    </xf>
    <xf numFmtId="0" fontId="34" fillId="25" borderId="0" xfId="97" applyFont="1" applyFill="1" applyAlignment="1">
      <alignment horizontal="left" wrapText="1"/>
    </xf>
    <xf numFmtId="0" fontId="13" fillId="28" borderId="17" xfId="97" applyFill="1" applyBorder="1" applyAlignment="1" applyProtection="1">
      <alignment horizontal="center"/>
      <protection locked="0"/>
    </xf>
    <xf numFmtId="0" fontId="11" fillId="25" borderId="0" xfId="97" applyFont="1" applyFill="1" applyAlignment="1">
      <alignment horizontal="left" wrapText="1"/>
    </xf>
    <xf numFmtId="0" fontId="49" fillId="29" borderId="22" xfId="97" applyFont="1" applyFill="1" applyBorder="1" applyAlignment="1">
      <alignment horizontal="left"/>
    </xf>
    <xf numFmtId="0" fontId="49" fillId="29" borderId="21" xfId="97" applyFont="1" applyFill="1" applyBorder="1" applyAlignment="1">
      <alignment horizontal="left"/>
    </xf>
    <xf numFmtId="0" fontId="49" fillId="29" borderId="20" xfId="97" applyFont="1" applyFill="1" applyBorder="1" applyAlignment="1">
      <alignment horizontal="left"/>
    </xf>
    <xf numFmtId="0" fontId="46" fillId="24" borderId="19" xfId="97" applyFont="1" applyFill="1" applyBorder="1" applyAlignment="1">
      <alignment horizontal="center" wrapText="1"/>
    </xf>
    <xf numFmtId="0" fontId="46" fillId="24" borderId="16" xfId="97" applyFont="1" applyFill="1" applyBorder="1" applyAlignment="1">
      <alignment horizontal="center" wrapText="1"/>
    </xf>
    <xf numFmtId="0" fontId="46" fillId="24" borderId="18" xfId="97" applyFont="1" applyFill="1" applyBorder="1" applyAlignment="1">
      <alignment horizontal="center" wrapText="1"/>
    </xf>
    <xf numFmtId="0" fontId="13" fillId="28"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xf numFmtId="0" fontId="48" fillId="25" borderId="22" xfId="97" applyFont="1" applyFill="1" applyBorder="1" applyAlignment="1">
      <alignment horizontal="left" vertical="top" wrapText="1"/>
    </xf>
    <xf numFmtId="0" fontId="46" fillId="25" borderId="21" xfId="97" applyFont="1" applyFill="1" applyBorder="1" applyAlignment="1">
      <alignment horizontal="left" vertical="top" wrapText="1"/>
    </xf>
    <xf numFmtId="0" fontId="46" fillId="25" borderId="20" xfId="97" applyFont="1" applyFill="1" applyBorder="1" applyAlignment="1">
      <alignment horizontal="left" vertical="top" wrapText="1"/>
    </xf>
    <xf numFmtId="0" fontId="46" fillId="25"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B5069098-A10C-44F2-86A0-59EAEDB8A587}"/>
    <cellStyle name="Normal 6" xfId="98" xr:uid="{5D69B987-CF53-433B-9190-48BDB5F77ACB}"/>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90085F7-A20A-4263-B374-6EE2756784F3}"/>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
  <sheetViews>
    <sheetView workbookViewId="0">
      <selection activeCell="G12" sqref="G12"/>
    </sheetView>
  </sheetViews>
  <sheetFormatPr defaultRowHeight="12.75" x14ac:dyDescent="0.2"/>
  <cols>
    <col min="1" max="3" width="9.42578125" customWidth="1"/>
    <col min="4" max="4" width="8.85546875" style="33" customWidth="1"/>
    <col min="5" max="9" width="8.85546875" customWidth="1"/>
    <col min="10" max="10" width="9.42578125" customWidth="1"/>
  </cols>
  <sheetData>
    <row r="1" spans="1:10" ht="15.75" x14ac:dyDescent="0.25">
      <c r="A1" s="9" t="s">
        <v>0</v>
      </c>
      <c r="B1" s="3"/>
      <c r="C1" s="3"/>
      <c r="D1" s="32"/>
      <c r="E1" s="1"/>
      <c r="F1" s="1"/>
      <c r="G1" s="1"/>
      <c r="H1" s="1"/>
      <c r="I1" s="1"/>
      <c r="J1" s="1"/>
    </row>
    <row r="2" spans="1:10" ht="15.75" x14ac:dyDescent="0.25">
      <c r="A2" s="1"/>
    </row>
    <row r="3" spans="1:10" s="2" customFormat="1" x14ac:dyDescent="0.2">
      <c r="A3" s="64"/>
      <c r="B3" s="64"/>
      <c r="C3" s="64"/>
      <c r="D3" s="34" t="s">
        <v>7</v>
      </c>
      <c r="E3" s="6" t="s">
        <v>8</v>
      </c>
      <c r="F3" s="6" t="s">
        <v>9</v>
      </c>
      <c r="G3" s="6" t="s">
        <v>10</v>
      </c>
      <c r="H3" s="6" t="s">
        <v>11</v>
      </c>
      <c r="I3" s="6" t="s">
        <v>12</v>
      </c>
      <c r="J3" s="7" t="s">
        <v>13</v>
      </c>
    </row>
    <row r="4" spans="1:10" x14ac:dyDescent="0.2">
      <c r="A4" t="s">
        <v>26</v>
      </c>
      <c r="B4" s="4"/>
      <c r="C4" s="4"/>
      <c r="D4" s="35">
        <v>0</v>
      </c>
      <c r="E4" s="4">
        <v>16</v>
      </c>
      <c r="F4" s="4">
        <v>18</v>
      </c>
      <c r="G4" s="5">
        <v>8</v>
      </c>
      <c r="H4" s="5">
        <v>8</v>
      </c>
      <c r="I4" s="5">
        <v>9</v>
      </c>
      <c r="J4" s="8">
        <f>SUM(E4:I4)</f>
        <v>59</v>
      </c>
    </row>
    <row r="5" spans="1:10" x14ac:dyDescent="0.2">
      <c r="A5" t="s">
        <v>27</v>
      </c>
      <c r="B5" s="4"/>
      <c r="C5" s="4"/>
      <c r="D5" s="35">
        <v>0</v>
      </c>
      <c r="E5" s="4">
        <v>18</v>
      </c>
      <c r="F5" s="4">
        <v>18</v>
      </c>
      <c r="G5" s="5">
        <v>9</v>
      </c>
      <c r="H5" s="5">
        <v>9</v>
      </c>
      <c r="I5" s="5">
        <v>9</v>
      </c>
      <c r="J5" s="8">
        <f t="shared" ref="J5:J7" si="0">SUM(E5:I5)</f>
        <v>63</v>
      </c>
    </row>
    <row r="6" spans="1:10" x14ac:dyDescent="0.2">
      <c r="A6" t="s">
        <v>28</v>
      </c>
      <c r="B6" s="4"/>
      <c r="C6" s="4"/>
      <c r="D6" s="35">
        <v>0</v>
      </c>
      <c r="E6" s="4">
        <v>16</v>
      </c>
      <c r="F6" s="4">
        <v>18</v>
      </c>
      <c r="G6" s="5">
        <v>9</v>
      </c>
      <c r="H6" s="5">
        <v>8</v>
      </c>
      <c r="I6" s="5">
        <v>9</v>
      </c>
      <c r="J6" s="8">
        <f t="shared" si="0"/>
        <v>60</v>
      </c>
    </row>
    <row r="7" spans="1:10" x14ac:dyDescent="0.2">
      <c r="A7" t="s">
        <v>29</v>
      </c>
      <c r="B7" s="4"/>
      <c r="C7" s="4"/>
      <c r="D7" s="35">
        <v>0</v>
      </c>
      <c r="E7" s="4">
        <v>16</v>
      </c>
      <c r="F7" s="4">
        <v>16</v>
      </c>
      <c r="G7" s="5">
        <v>8</v>
      </c>
      <c r="H7" s="5">
        <v>9</v>
      </c>
      <c r="I7" s="5">
        <v>9</v>
      </c>
      <c r="J7" s="8">
        <f t="shared" si="0"/>
        <v>58</v>
      </c>
    </row>
    <row r="9" spans="1:10" ht="51" x14ac:dyDescent="0.2">
      <c r="D9" s="36" t="s">
        <v>24</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workbookViewId="0">
      <selection activeCell="F14" sqref="F14"/>
    </sheetView>
  </sheetViews>
  <sheetFormatPr defaultRowHeight="12.75" x14ac:dyDescent="0.2"/>
  <cols>
    <col min="1" max="3" width="9.42578125" customWidth="1"/>
    <col min="4" max="4" width="8.85546875" style="33" customWidth="1"/>
    <col min="5" max="9" width="8.85546875" customWidth="1"/>
    <col min="10" max="10" width="9.42578125" customWidth="1"/>
  </cols>
  <sheetData>
    <row r="1" spans="1:10" ht="15.75" x14ac:dyDescent="0.25">
      <c r="A1" s="9" t="s">
        <v>0</v>
      </c>
      <c r="B1" s="3"/>
      <c r="C1" s="3"/>
      <c r="D1" s="32"/>
      <c r="E1" s="1"/>
      <c r="F1" s="1"/>
      <c r="G1" s="1"/>
      <c r="H1" s="1"/>
      <c r="I1" s="1"/>
      <c r="J1" s="1"/>
    </row>
    <row r="2" spans="1:10" ht="15.75" x14ac:dyDescent="0.25">
      <c r="A2" s="1"/>
    </row>
    <row r="3" spans="1:10" s="2" customFormat="1" x14ac:dyDescent="0.2">
      <c r="A3" s="64"/>
      <c r="B3" s="64"/>
      <c r="C3" s="64"/>
      <c r="D3" s="34" t="s">
        <v>7</v>
      </c>
      <c r="E3" s="6" t="s">
        <v>8</v>
      </c>
      <c r="F3" s="6" t="s">
        <v>9</v>
      </c>
      <c r="G3" s="6" t="s">
        <v>10</v>
      </c>
      <c r="H3" s="6" t="s">
        <v>11</v>
      </c>
      <c r="I3" s="6" t="s">
        <v>12</v>
      </c>
      <c r="J3" s="7" t="s">
        <v>13</v>
      </c>
    </row>
    <row r="4" spans="1:10" x14ac:dyDescent="0.2">
      <c r="A4" t="s">
        <v>26</v>
      </c>
      <c r="B4" s="4"/>
      <c r="C4" s="4"/>
      <c r="D4" s="35">
        <v>0</v>
      </c>
      <c r="E4" s="4">
        <v>14</v>
      </c>
      <c r="F4" s="4">
        <v>16</v>
      </c>
      <c r="G4" s="5">
        <v>8</v>
      </c>
      <c r="H4" s="5">
        <v>7</v>
      </c>
      <c r="I4" s="5">
        <v>6</v>
      </c>
      <c r="J4" s="8">
        <f>SUM(E4:I4)</f>
        <v>51</v>
      </c>
    </row>
    <row r="5" spans="1:10" x14ac:dyDescent="0.2">
      <c r="A5" t="s">
        <v>27</v>
      </c>
      <c r="B5" s="4"/>
      <c r="C5" s="4"/>
      <c r="D5" s="35">
        <v>0</v>
      </c>
      <c r="E5" s="4">
        <v>17.600000000000001</v>
      </c>
      <c r="F5" s="4">
        <v>18</v>
      </c>
      <c r="G5" s="5">
        <v>9</v>
      </c>
      <c r="H5" s="5">
        <v>8</v>
      </c>
      <c r="I5" s="5">
        <v>8</v>
      </c>
      <c r="J5" s="8">
        <f t="shared" ref="J5:J7" si="0">SUM(E5:I5)</f>
        <v>60.6</v>
      </c>
    </row>
    <row r="6" spans="1:10" x14ac:dyDescent="0.2">
      <c r="A6" t="s">
        <v>28</v>
      </c>
      <c r="B6" s="4"/>
      <c r="C6" s="4"/>
      <c r="D6" s="35">
        <v>0</v>
      </c>
      <c r="E6" s="4">
        <v>14</v>
      </c>
      <c r="F6" s="4">
        <v>16</v>
      </c>
      <c r="G6" s="5">
        <v>8</v>
      </c>
      <c r="H6" s="5">
        <v>6</v>
      </c>
      <c r="I6" s="5">
        <v>6</v>
      </c>
      <c r="J6" s="8">
        <f t="shared" si="0"/>
        <v>50</v>
      </c>
    </row>
    <row r="7" spans="1:10" x14ac:dyDescent="0.2">
      <c r="A7" t="s">
        <v>29</v>
      </c>
      <c r="B7" s="4"/>
      <c r="C7" s="4"/>
      <c r="D7" s="35">
        <v>0</v>
      </c>
      <c r="E7" s="4">
        <v>14</v>
      </c>
      <c r="F7" s="4">
        <v>12</v>
      </c>
      <c r="G7" s="5">
        <v>6</v>
      </c>
      <c r="H7" s="5">
        <v>7</v>
      </c>
      <c r="I7" s="5">
        <v>6</v>
      </c>
      <c r="J7" s="8">
        <f t="shared" si="0"/>
        <v>45</v>
      </c>
    </row>
    <row r="9" spans="1:10" ht="51" x14ac:dyDescent="0.2">
      <c r="D9" s="36" t="s">
        <v>24</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workbookViewId="0">
      <selection activeCell="G20" sqref="G20"/>
    </sheetView>
  </sheetViews>
  <sheetFormatPr defaultRowHeight="12.75" x14ac:dyDescent="0.2"/>
  <cols>
    <col min="1" max="3" width="9.42578125" customWidth="1"/>
    <col min="4" max="4" width="8.85546875" style="33" customWidth="1"/>
    <col min="5" max="9" width="8.85546875" customWidth="1"/>
    <col min="10" max="10" width="9.42578125" customWidth="1"/>
  </cols>
  <sheetData>
    <row r="1" spans="1:10" ht="15.75" x14ac:dyDescent="0.25">
      <c r="A1" s="9" t="s">
        <v>0</v>
      </c>
      <c r="B1" s="3"/>
      <c r="C1" s="3"/>
      <c r="D1" s="32"/>
      <c r="E1" s="1"/>
      <c r="F1" s="1"/>
      <c r="G1" s="1"/>
      <c r="H1" s="1"/>
      <c r="I1" s="1"/>
      <c r="J1" s="1"/>
    </row>
    <row r="2" spans="1:10" ht="15.75" x14ac:dyDescent="0.25">
      <c r="A2" s="1"/>
    </row>
    <row r="3" spans="1:10" s="2" customFormat="1" x14ac:dyDescent="0.2">
      <c r="A3" s="64"/>
      <c r="B3" s="64"/>
      <c r="C3" s="64"/>
      <c r="D3" s="34" t="s">
        <v>7</v>
      </c>
      <c r="E3" s="6" t="s">
        <v>8</v>
      </c>
      <c r="F3" s="6" t="s">
        <v>9</v>
      </c>
      <c r="G3" s="6" t="s">
        <v>10</v>
      </c>
      <c r="H3" s="6" t="s">
        <v>11</v>
      </c>
      <c r="I3" s="6" t="s">
        <v>12</v>
      </c>
      <c r="J3" s="7" t="s">
        <v>13</v>
      </c>
    </row>
    <row r="4" spans="1:10" x14ac:dyDescent="0.2">
      <c r="A4" t="s">
        <v>26</v>
      </c>
      <c r="B4" s="4"/>
      <c r="C4" s="4"/>
      <c r="D4" s="35">
        <v>0</v>
      </c>
      <c r="E4" s="4">
        <v>20</v>
      </c>
      <c r="F4" s="4">
        <v>20</v>
      </c>
      <c r="G4" s="5">
        <v>8</v>
      </c>
      <c r="H4" s="5">
        <v>10</v>
      </c>
      <c r="I4" s="5">
        <v>10</v>
      </c>
      <c r="J4" s="8">
        <f>SUM(E4:I4)</f>
        <v>68</v>
      </c>
    </row>
    <row r="5" spans="1:10" x14ac:dyDescent="0.2">
      <c r="A5" t="s">
        <v>27</v>
      </c>
      <c r="B5" s="4"/>
      <c r="C5" s="4"/>
      <c r="D5" s="35">
        <v>0</v>
      </c>
      <c r="E5" s="4">
        <v>20</v>
      </c>
      <c r="F5" s="4">
        <v>20</v>
      </c>
      <c r="G5" s="5">
        <v>10</v>
      </c>
      <c r="H5" s="5">
        <v>10</v>
      </c>
      <c r="I5" s="5">
        <v>10</v>
      </c>
      <c r="J5" s="8">
        <f t="shared" ref="J5:J7" si="0">SUM(E5:I5)</f>
        <v>70</v>
      </c>
    </row>
    <row r="6" spans="1:10" x14ac:dyDescent="0.2">
      <c r="A6" t="s">
        <v>28</v>
      </c>
      <c r="B6" s="4"/>
      <c r="C6" s="4"/>
      <c r="D6" s="35">
        <v>0</v>
      </c>
      <c r="E6" s="4">
        <v>16</v>
      </c>
      <c r="F6" s="4">
        <v>20</v>
      </c>
      <c r="G6" s="5">
        <v>10</v>
      </c>
      <c r="H6" s="5">
        <v>8</v>
      </c>
      <c r="I6" s="5">
        <v>10</v>
      </c>
      <c r="J6" s="8">
        <f t="shared" si="0"/>
        <v>64</v>
      </c>
    </row>
    <row r="7" spans="1:10" x14ac:dyDescent="0.2">
      <c r="A7" t="s">
        <v>29</v>
      </c>
      <c r="B7" s="4"/>
      <c r="C7" s="4"/>
      <c r="D7" s="35">
        <v>0</v>
      </c>
      <c r="E7" s="4">
        <v>20</v>
      </c>
      <c r="F7" s="4">
        <v>20</v>
      </c>
      <c r="G7" s="5">
        <v>8</v>
      </c>
      <c r="H7" s="5">
        <v>10</v>
      </c>
      <c r="I7" s="5">
        <v>8</v>
      </c>
      <c r="J7" s="8">
        <f t="shared" si="0"/>
        <v>66</v>
      </c>
    </row>
    <row r="9" spans="1:10" ht="51" x14ac:dyDescent="0.2">
      <c r="D9" s="36" t="s">
        <v>24</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election activeCell="G15" sqref="G15"/>
    </sheetView>
  </sheetViews>
  <sheetFormatPr defaultRowHeight="12.75" x14ac:dyDescent="0.2"/>
  <cols>
    <col min="1" max="3" width="9.42578125" customWidth="1"/>
    <col min="4" max="4" width="8.85546875" style="33" customWidth="1"/>
    <col min="5" max="9" width="8.85546875" customWidth="1"/>
    <col min="10" max="10" width="9.42578125" customWidth="1"/>
  </cols>
  <sheetData>
    <row r="1" spans="1:10" ht="15.75" x14ac:dyDescent="0.25">
      <c r="A1" s="9" t="s">
        <v>0</v>
      </c>
      <c r="B1" s="3"/>
      <c r="C1" s="3"/>
      <c r="D1" s="32"/>
      <c r="E1" s="1"/>
      <c r="F1" s="1"/>
      <c r="G1" s="1"/>
      <c r="H1" s="1"/>
      <c r="I1" s="1"/>
      <c r="J1" s="1"/>
    </row>
    <row r="2" spans="1:10" ht="15.75" x14ac:dyDescent="0.25">
      <c r="A2" s="1"/>
    </row>
    <row r="3" spans="1:10" s="2" customFormat="1" x14ac:dyDescent="0.2">
      <c r="A3" s="64"/>
      <c r="B3" s="64"/>
      <c r="C3" s="64"/>
      <c r="D3" s="34" t="s">
        <v>7</v>
      </c>
      <c r="E3" s="6" t="s">
        <v>8</v>
      </c>
      <c r="F3" s="6" t="s">
        <v>9</v>
      </c>
      <c r="G3" s="6" t="s">
        <v>10</v>
      </c>
      <c r="H3" s="6" t="s">
        <v>11</v>
      </c>
      <c r="I3" s="6" t="s">
        <v>12</v>
      </c>
      <c r="J3" s="7" t="s">
        <v>13</v>
      </c>
    </row>
    <row r="4" spans="1:10" x14ac:dyDescent="0.2">
      <c r="A4" t="s">
        <v>26</v>
      </c>
      <c r="B4" s="4"/>
      <c r="C4" s="4"/>
      <c r="D4" s="35">
        <v>0</v>
      </c>
      <c r="E4" s="4">
        <v>20</v>
      </c>
      <c r="F4" s="4">
        <v>20</v>
      </c>
      <c r="G4" s="5">
        <v>9</v>
      </c>
      <c r="H4" s="5">
        <v>9</v>
      </c>
      <c r="I4" s="5">
        <v>10</v>
      </c>
      <c r="J4" s="8">
        <f>SUM(E4:I4)</f>
        <v>68</v>
      </c>
    </row>
    <row r="5" spans="1:10" x14ac:dyDescent="0.2">
      <c r="A5" t="s">
        <v>27</v>
      </c>
      <c r="B5" s="4"/>
      <c r="C5" s="4"/>
      <c r="D5" s="35">
        <v>0</v>
      </c>
      <c r="E5" s="4">
        <v>20</v>
      </c>
      <c r="F5" s="4">
        <v>20</v>
      </c>
      <c r="G5" s="5">
        <v>10</v>
      </c>
      <c r="H5" s="5">
        <v>10</v>
      </c>
      <c r="I5" s="5">
        <v>10</v>
      </c>
      <c r="J5" s="8">
        <f t="shared" ref="J5:J7" si="0">SUM(E5:I5)</f>
        <v>70</v>
      </c>
    </row>
    <row r="6" spans="1:10" x14ac:dyDescent="0.2">
      <c r="A6" t="s">
        <v>28</v>
      </c>
      <c r="B6" s="4"/>
      <c r="C6" s="4"/>
      <c r="D6" s="35">
        <v>0</v>
      </c>
      <c r="E6" s="4">
        <v>16</v>
      </c>
      <c r="F6" s="4">
        <v>16</v>
      </c>
      <c r="G6" s="5">
        <v>7</v>
      </c>
      <c r="H6" s="5">
        <v>7</v>
      </c>
      <c r="I6" s="5">
        <v>9</v>
      </c>
      <c r="J6" s="8">
        <f t="shared" si="0"/>
        <v>55</v>
      </c>
    </row>
    <row r="7" spans="1:10" x14ac:dyDescent="0.2">
      <c r="A7" t="s">
        <v>29</v>
      </c>
      <c r="B7" s="4"/>
      <c r="C7" s="4"/>
      <c r="D7" s="35">
        <v>0</v>
      </c>
      <c r="E7" s="4">
        <v>16</v>
      </c>
      <c r="F7" s="4">
        <v>16</v>
      </c>
      <c r="G7" s="5">
        <v>9</v>
      </c>
      <c r="H7" s="5">
        <v>7</v>
      </c>
      <c r="I7" s="5">
        <v>9</v>
      </c>
      <c r="J7" s="8">
        <f t="shared" si="0"/>
        <v>57</v>
      </c>
    </row>
    <row r="9" spans="1:10" ht="51" x14ac:dyDescent="0.2">
      <c r="D9" s="36" t="s">
        <v>24</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9"/>
  <sheetViews>
    <sheetView workbookViewId="0">
      <selection activeCell="E30" sqref="E30"/>
    </sheetView>
  </sheetViews>
  <sheetFormatPr defaultRowHeight="12.75" x14ac:dyDescent="0.2"/>
  <cols>
    <col min="1" max="3" width="9.42578125" customWidth="1"/>
    <col min="4" max="4" width="8.85546875" style="33" customWidth="1"/>
    <col min="5" max="9" width="8.85546875" customWidth="1"/>
    <col min="10" max="10" width="9.42578125" customWidth="1"/>
  </cols>
  <sheetData>
    <row r="1" spans="1:10" ht="15.75" x14ac:dyDescent="0.25">
      <c r="A1" s="9" t="s">
        <v>0</v>
      </c>
      <c r="B1" s="3"/>
      <c r="C1" s="3"/>
      <c r="D1" s="32"/>
      <c r="E1" s="1"/>
      <c r="F1" s="1"/>
      <c r="G1" s="1"/>
      <c r="H1" s="1"/>
      <c r="I1" s="1"/>
      <c r="J1" s="1"/>
    </row>
    <row r="2" spans="1:10" ht="15.75" x14ac:dyDescent="0.25">
      <c r="A2" s="1"/>
    </row>
    <row r="3" spans="1:10" s="2" customFormat="1" x14ac:dyDescent="0.2">
      <c r="A3" s="64"/>
      <c r="B3" s="64"/>
      <c r="C3" s="64"/>
      <c r="D3" s="34" t="s">
        <v>7</v>
      </c>
      <c r="E3" s="6" t="s">
        <v>8</v>
      </c>
      <c r="F3" s="6" t="s">
        <v>9</v>
      </c>
      <c r="G3" s="6" t="s">
        <v>10</v>
      </c>
      <c r="H3" s="6" t="s">
        <v>11</v>
      </c>
      <c r="I3" s="6" t="s">
        <v>12</v>
      </c>
      <c r="J3" s="7" t="s">
        <v>13</v>
      </c>
    </row>
    <row r="4" spans="1:10" x14ac:dyDescent="0.2">
      <c r="A4" t="s">
        <v>26</v>
      </c>
      <c r="B4" s="4"/>
      <c r="C4" s="4"/>
      <c r="D4" s="35">
        <v>6</v>
      </c>
      <c r="E4" s="4">
        <v>8</v>
      </c>
      <c r="F4" s="4">
        <v>10</v>
      </c>
      <c r="G4" s="5">
        <v>2.8</v>
      </c>
      <c r="H4" s="5">
        <v>4</v>
      </c>
      <c r="I4" s="5">
        <v>4</v>
      </c>
      <c r="J4" s="8">
        <f>SUM(E4:I4)</f>
        <v>28.8</v>
      </c>
    </row>
    <row r="5" spans="1:10" x14ac:dyDescent="0.2">
      <c r="A5" t="s">
        <v>27</v>
      </c>
      <c r="B5" s="4"/>
      <c r="C5" s="4"/>
      <c r="D5" s="35">
        <v>30</v>
      </c>
      <c r="E5" s="4">
        <v>18</v>
      </c>
      <c r="F5" s="4">
        <v>16</v>
      </c>
      <c r="G5" s="5">
        <v>8</v>
      </c>
      <c r="H5" s="5">
        <v>9</v>
      </c>
      <c r="I5" s="5">
        <v>8.8000000000000007</v>
      </c>
      <c r="J5" s="8">
        <f t="shared" ref="J5:J7" si="0">SUM(E5:I5)</f>
        <v>59.8</v>
      </c>
    </row>
    <row r="6" spans="1:10" x14ac:dyDescent="0.2">
      <c r="A6" t="s">
        <v>28</v>
      </c>
      <c r="B6" s="4"/>
      <c r="C6" s="4"/>
      <c r="D6" s="35">
        <v>18</v>
      </c>
      <c r="E6" s="4">
        <v>14</v>
      </c>
      <c r="F6" s="4">
        <v>13.6</v>
      </c>
      <c r="G6" s="5">
        <v>8</v>
      </c>
      <c r="H6" s="5">
        <v>7</v>
      </c>
      <c r="I6" s="5">
        <v>8</v>
      </c>
      <c r="J6" s="8">
        <f t="shared" si="0"/>
        <v>50.6</v>
      </c>
    </row>
    <row r="7" spans="1:10" x14ac:dyDescent="0.2">
      <c r="A7" t="s">
        <v>29</v>
      </c>
      <c r="B7" s="4"/>
      <c r="C7" s="4"/>
      <c r="D7" s="35">
        <v>9</v>
      </c>
      <c r="E7" s="4">
        <v>10</v>
      </c>
      <c r="F7" s="4">
        <v>10</v>
      </c>
      <c r="G7" s="5">
        <v>6</v>
      </c>
      <c r="H7" s="5">
        <v>5</v>
      </c>
      <c r="I7" s="5">
        <v>6</v>
      </c>
      <c r="J7" s="8">
        <f t="shared" si="0"/>
        <v>37</v>
      </c>
    </row>
    <row r="9" spans="1:10" ht="51" x14ac:dyDescent="0.2">
      <c r="D9" s="36" t="s">
        <v>24</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
  <sheetViews>
    <sheetView tabSelected="1" workbookViewId="0">
      <selection activeCell="A15" sqref="A15"/>
    </sheetView>
  </sheetViews>
  <sheetFormatPr defaultRowHeight="15" x14ac:dyDescent="0.2"/>
  <cols>
    <col min="1" max="1" width="38.5703125" style="13" bestFit="1" customWidth="1"/>
    <col min="2" max="7" width="7.7109375" style="13" customWidth="1"/>
    <col min="8" max="9" width="7.5703125" style="13" customWidth="1"/>
    <col min="10" max="12" width="7.7109375" style="13" customWidth="1"/>
    <col min="13" max="16384" width="9.140625" style="13"/>
  </cols>
  <sheetData>
    <row r="1" spans="1:15" ht="15.75" x14ac:dyDescent="0.25">
      <c r="A1" s="10" t="s">
        <v>14</v>
      </c>
      <c r="B1" s="10"/>
      <c r="C1" s="10"/>
      <c r="D1" s="10"/>
      <c r="E1" s="10"/>
      <c r="F1" s="10"/>
      <c r="G1" s="10"/>
      <c r="H1" s="10"/>
      <c r="I1" s="12"/>
      <c r="J1" s="12"/>
    </row>
    <row r="2" spans="1:15" ht="6" customHeight="1" x14ac:dyDescent="0.25">
      <c r="A2" s="10"/>
      <c r="B2" s="10"/>
      <c r="C2" s="10"/>
      <c r="D2" s="10"/>
      <c r="E2" s="10"/>
      <c r="F2" s="10"/>
      <c r="G2" s="10"/>
      <c r="H2" s="10"/>
      <c r="I2" s="12"/>
      <c r="J2" s="12"/>
    </row>
    <row r="3" spans="1:15" ht="15.75" x14ac:dyDescent="0.25">
      <c r="A3" s="66" t="s">
        <v>25</v>
      </c>
      <c r="B3" s="66"/>
      <c r="C3" s="66"/>
      <c r="D3" s="66"/>
      <c r="E3" s="66"/>
      <c r="F3" s="66"/>
      <c r="G3" s="66"/>
      <c r="H3" s="66"/>
      <c r="I3" s="12"/>
      <c r="J3" s="12"/>
    </row>
    <row r="4" spans="1:15" x14ac:dyDescent="0.2">
      <c r="A4" s="11"/>
      <c r="B4" s="11"/>
      <c r="C4" s="11"/>
      <c r="D4" s="11"/>
      <c r="E4" s="11"/>
      <c r="F4" s="11"/>
      <c r="G4" s="11"/>
      <c r="H4" s="11"/>
    </row>
    <row r="5" spans="1:15" ht="15.75" x14ac:dyDescent="0.25">
      <c r="G5" s="65" t="s">
        <v>20</v>
      </c>
      <c r="H5" s="65"/>
      <c r="I5" s="12"/>
      <c r="J5" s="12"/>
      <c r="K5" s="65" t="s">
        <v>21</v>
      </c>
      <c r="L5" s="65"/>
      <c r="M5" s="12"/>
      <c r="N5" s="65" t="s">
        <v>22</v>
      </c>
      <c r="O5" s="65"/>
    </row>
    <row r="6" spans="1:15" s="17" customFormat="1" ht="135" customHeight="1" x14ac:dyDescent="0.2">
      <c r="A6" s="14"/>
      <c r="B6" s="15" t="s">
        <v>2</v>
      </c>
      <c r="C6" s="15" t="s">
        <v>3</v>
      </c>
      <c r="D6" s="15" t="s">
        <v>4</v>
      </c>
      <c r="E6" s="15" t="s">
        <v>5</v>
      </c>
      <c r="F6" s="16" t="s">
        <v>6</v>
      </c>
      <c r="G6" s="15" t="s">
        <v>15</v>
      </c>
      <c r="H6" s="29" t="s">
        <v>16</v>
      </c>
      <c r="J6" s="16" t="str">
        <f>F6</f>
        <v>Evaluator 5</v>
      </c>
      <c r="K6" s="15" t="s">
        <v>18</v>
      </c>
      <c r="L6" s="29" t="s">
        <v>17</v>
      </c>
      <c r="N6" s="15" t="s">
        <v>1</v>
      </c>
      <c r="O6" s="29" t="s">
        <v>19</v>
      </c>
    </row>
    <row r="7" spans="1:15" ht="16.5" customHeight="1" x14ac:dyDescent="0.2">
      <c r="A7" s="26" t="str">
        <f>'5'!A4:D4</f>
        <v>Alliant Insurance Services Inc</v>
      </c>
      <c r="B7" s="18">
        <f>'1'!J4</f>
        <v>59</v>
      </c>
      <c r="C7" s="18">
        <f>'2'!J4</f>
        <v>51</v>
      </c>
      <c r="D7" s="18">
        <f>'3'!J4</f>
        <v>68</v>
      </c>
      <c r="E7" s="18">
        <f>'4'!J4</f>
        <v>68</v>
      </c>
      <c r="F7" s="19">
        <f>'5'!J4</f>
        <v>28.8</v>
      </c>
      <c r="G7" s="18">
        <f>AVERAGE(B7:F7)</f>
        <v>54.96</v>
      </c>
      <c r="H7" s="30">
        <f>RANK(G7,$G$7:$G$10,0)</f>
        <v>3</v>
      </c>
      <c r="J7" s="22">
        <f>'5'!D4</f>
        <v>6</v>
      </c>
      <c r="K7" s="18">
        <f>AVERAGE(J7)</f>
        <v>6</v>
      </c>
      <c r="L7" s="30">
        <f>RANK(K7,$K$7:$K$10,0)</f>
        <v>4</v>
      </c>
      <c r="N7" s="23">
        <f>G7+K7</f>
        <v>60.96</v>
      </c>
      <c r="O7" s="30">
        <f>RANK(N7,$N$7:$N$10,0)</f>
        <v>4</v>
      </c>
    </row>
    <row r="8" spans="1:15" s="41" customFormat="1" ht="16.5" customHeight="1" x14ac:dyDescent="0.2">
      <c r="A8" s="37" t="str">
        <f>'5'!A5:D5</f>
        <v>Arthur J Gallagher Risk Management</v>
      </c>
      <c r="B8" s="38">
        <f>'1'!J5</f>
        <v>63</v>
      </c>
      <c r="C8" s="38">
        <f>'2'!J5</f>
        <v>60.6</v>
      </c>
      <c r="D8" s="38">
        <f>'3'!J5</f>
        <v>70</v>
      </c>
      <c r="E8" s="38">
        <f>'4'!J5</f>
        <v>70</v>
      </c>
      <c r="F8" s="39">
        <f>'5'!J5</f>
        <v>59.8</v>
      </c>
      <c r="G8" s="38">
        <f>AVERAGE(B8:F8)</f>
        <v>64.680000000000007</v>
      </c>
      <c r="H8" s="40">
        <f>RANK(G8,$G$7:$G$10,0)</f>
        <v>1</v>
      </c>
      <c r="J8" s="42">
        <f>'5'!D5</f>
        <v>30</v>
      </c>
      <c r="K8" s="38">
        <f t="shared" ref="K8:K10" si="0">AVERAGE(J8)</f>
        <v>30</v>
      </c>
      <c r="L8" s="40">
        <f>RANK(K8,$K$7:$K$10,0)</f>
        <v>1</v>
      </c>
      <c r="N8" s="43">
        <f t="shared" ref="N8:N10" si="1">G8+K8</f>
        <v>94.68</v>
      </c>
      <c r="O8" s="40">
        <f>RANK(N8,$N$7:$N$10,0)</f>
        <v>1</v>
      </c>
    </row>
    <row r="9" spans="1:15" ht="16.5" customHeight="1" x14ac:dyDescent="0.2">
      <c r="A9" s="27" t="str">
        <f>'5'!A6:D6</f>
        <v>HUB International Midwest Limited</v>
      </c>
      <c r="B9" s="20">
        <f>'1'!J6</f>
        <v>60</v>
      </c>
      <c r="C9" s="20">
        <f>'2'!J6</f>
        <v>50</v>
      </c>
      <c r="D9" s="20">
        <f>'3'!J6</f>
        <v>64</v>
      </c>
      <c r="E9" s="20">
        <f>'4'!J6</f>
        <v>55</v>
      </c>
      <c r="F9" s="21">
        <f>'5'!J6</f>
        <v>50.6</v>
      </c>
      <c r="G9" s="20">
        <f>AVERAGE(B9:F9)</f>
        <v>55.92</v>
      </c>
      <c r="H9" s="31">
        <f>RANK(G9,$G$7:$G$10,0)</f>
        <v>2</v>
      </c>
      <c r="J9" s="24">
        <f>'5'!D6</f>
        <v>18</v>
      </c>
      <c r="K9" s="20">
        <f t="shared" si="0"/>
        <v>18</v>
      </c>
      <c r="L9" s="31">
        <f>RANK(K9,$K$7:$K$10,0)</f>
        <v>2</v>
      </c>
      <c r="N9" s="25">
        <f t="shared" si="1"/>
        <v>73.92</v>
      </c>
      <c r="O9" s="31">
        <f>RANK(N9,$N$7:$N$10,0)</f>
        <v>2</v>
      </c>
    </row>
    <row r="10" spans="1:15" x14ac:dyDescent="0.2">
      <c r="A10" s="27" t="str">
        <f>'5'!A7:D7</f>
        <v>USI Insurance Services Southwest</v>
      </c>
      <c r="B10" s="20">
        <f>'1'!J7</f>
        <v>58</v>
      </c>
      <c r="C10" s="20">
        <f>'2'!J7</f>
        <v>45</v>
      </c>
      <c r="D10" s="20">
        <f>'3'!J7</f>
        <v>66</v>
      </c>
      <c r="E10" s="20">
        <f>'4'!J7</f>
        <v>57</v>
      </c>
      <c r="F10" s="21">
        <f>'5'!J7</f>
        <v>37</v>
      </c>
      <c r="G10" s="20">
        <f>AVERAGE(B10:F10)</f>
        <v>52.6</v>
      </c>
      <c r="H10" s="31">
        <f>RANK(G10,$G$7:$G$10,0)</f>
        <v>4</v>
      </c>
      <c r="J10" s="24">
        <f>'5'!D7</f>
        <v>9</v>
      </c>
      <c r="K10" s="20">
        <f t="shared" si="0"/>
        <v>9</v>
      </c>
      <c r="L10" s="31">
        <f>RANK(K10,$K$7:$K$10,0)</f>
        <v>3</v>
      </c>
      <c r="N10" s="25">
        <f t="shared" si="1"/>
        <v>61.6</v>
      </c>
      <c r="O10" s="31">
        <f>RANK(N10,$N$7:$N$10,0)</f>
        <v>3</v>
      </c>
    </row>
    <row r="29" spans="1:1" x14ac:dyDescent="0.2">
      <c r="A29" s="28" t="s">
        <v>23</v>
      </c>
    </row>
    <row r="30" spans="1:1" x14ac:dyDescent="0.2">
      <c r="A30" s="28"/>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4264-9CD5-4EC4-84F4-2B77727B9A47}">
  <dimension ref="A1:AB48"/>
  <sheetViews>
    <sheetView zoomScaleNormal="100" workbookViewId="0">
      <selection activeCell="C23" sqref="C23"/>
    </sheetView>
  </sheetViews>
  <sheetFormatPr defaultRowHeight="12.75" x14ac:dyDescent="0.2"/>
  <cols>
    <col min="1" max="1" width="36.140625" style="44" bestFit="1" customWidth="1"/>
    <col min="2" max="28" width="9.5703125" style="44" customWidth="1"/>
    <col min="29" max="16384" width="9.140625" style="44"/>
  </cols>
  <sheetData>
    <row r="1" spans="1:19" ht="15.75" customHeight="1" x14ac:dyDescent="0.25">
      <c r="A1" s="70" t="s">
        <v>49</v>
      </c>
      <c r="B1" s="70"/>
      <c r="C1" s="70"/>
      <c r="D1" s="70"/>
      <c r="E1" s="70"/>
      <c r="F1" s="70"/>
      <c r="G1" s="70"/>
      <c r="H1" s="70"/>
      <c r="I1" s="70"/>
      <c r="J1" s="63"/>
    </row>
    <row r="2" spans="1:19" ht="15.75" x14ac:dyDescent="0.25">
      <c r="A2" s="79" t="s">
        <v>25</v>
      </c>
      <c r="B2" s="79"/>
      <c r="C2" s="79"/>
      <c r="D2" s="79"/>
      <c r="E2" s="79"/>
      <c r="F2" s="79"/>
      <c r="G2" s="79"/>
      <c r="H2" s="79"/>
      <c r="I2" s="79"/>
      <c r="J2" s="62"/>
    </row>
    <row r="3" spans="1:19" x14ac:dyDescent="0.2">
      <c r="A3" s="61" t="s">
        <v>48</v>
      </c>
      <c r="B3" s="77"/>
      <c r="C3" s="77"/>
      <c r="D3" s="77"/>
    </row>
    <row r="4" spans="1:19" ht="15" customHeight="1" x14ac:dyDescent="0.2">
      <c r="A4" s="61" t="s">
        <v>47</v>
      </c>
      <c r="B4" s="78" t="s">
        <v>46</v>
      </c>
      <c r="C4" s="78"/>
      <c r="D4" s="78"/>
      <c r="E4" s="60"/>
    </row>
    <row r="5" spans="1:19" ht="20.25" customHeight="1" x14ac:dyDescent="0.25">
      <c r="A5" s="67" t="s">
        <v>45</v>
      </c>
      <c r="B5" s="67"/>
      <c r="C5" s="59"/>
      <c r="D5" s="59"/>
      <c r="E5" s="59"/>
      <c r="F5" s="59"/>
      <c r="G5" s="59"/>
    </row>
    <row r="6" spans="1:19" ht="24.75" customHeight="1" thickBot="1" x14ac:dyDescent="0.25">
      <c r="A6" s="58"/>
      <c r="B6" s="68" t="s">
        <v>44</v>
      </c>
      <c r="C6" s="68"/>
      <c r="D6" s="68"/>
      <c r="E6" s="68"/>
      <c r="F6" s="68"/>
      <c r="G6" s="68"/>
      <c r="H6" s="68"/>
      <c r="I6" s="68"/>
    </row>
    <row r="7" spans="1:19" ht="15" customHeight="1" x14ac:dyDescent="0.25">
      <c r="B7" s="57"/>
    </row>
    <row r="8" spans="1:19" ht="15" customHeight="1" x14ac:dyDescent="0.25">
      <c r="B8" s="57"/>
    </row>
    <row r="9" spans="1:19" ht="15" customHeight="1" x14ac:dyDescent="0.25">
      <c r="B9" s="57"/>
    </row>
    <row r="10" spans="1:19" ht="15" customHeight="1" x14ac:dyDescent="0.2"/>
    <row r="11" spans="1:19" ht="11.25" customHeight="1" thickBot="1" x14ac:dyDescent="0.25"/>
    <row r="12" spans="1:19" s="56" customFormat="1" ht="13.5" thickBot="1" x14ac:dyDescent="0.25">
      <c r="B12" s="71" t="s">
        <v>43</v>
      </c>
      <c r="C12" s="72"/>
      <c r="D12" s="73"/>
      <c r="E12" s="71" t="s">
        <v>42</v>
      </c>
      <c r="F12" s="72"/>
      <c r="G12" s="73"/>
      <c r="H12" s="71" t="s">
        <v>41</v>
      </c>
      <c r="I12" s="72"/>
      <c r="J12" s="73"/>
      <c r="K12" s="71" t="s">
        <v>40</v>
      </c>
      <c r="L12" s="72"/>
      <c r="M12" s="73"/>
      <c r="N12" s="71" t="s">
        <v>39</v>
      </c>
      <c r="O12" s="72"/>
      <c r="P12" s="73"/>
      <c r="Q12" s="71" t="s">
        <v>38</v>
      </c>
      <c r="R12" s="72"/>
      <c r="S12" s="73"/>
    </row>
    <row r="13" spans="1:19" s="56" customFormat="1" ht="36.75" customHeight="1" x14ac:dyDescent="0.2">
      <c r="B13" s="80" t="s">
        <v>37</v>
      </c>
      <c r="C13" s="81"/>
      <c r="D13" s="82"/>
      <c r="E13" s="83" t="s">
        <v>36</v>
      </c>
      <c r="F13" s="81"/>
      <c r="G13" s="82"/>
      <c r="H13" s="83" t="s">
        <v>35</v>
      </c>
      <c r="I13" s="81"/>
      <c r="J13" s="82"/>
      <c r="K13" s="83" t="s">
        <v>34</v>
      </c>
      <c r="L13" s="81"/>
      <c r="M13" s="82"/>
      <c r="N13" s="83" t="s">
        <v>33</v>
      </c>
      <c r="O13" s="81"/>
      <c r="P13" s="82"/>
      <c r="Q13" s="83" t="s">
        <v>32</v>
      </c>
      <c r="R13" s="81"/>
      <c r="S13" s="82"/>
    </row>
    <row r="14" spans="1:19" s="53" customFormat="1" ht="11.25" x14ac:dyDescent="0.2">
      <c r="A14" s="55"/>
      <c r="B14" s="74" t="s">
        <v>31</v>
      </c>
      <c r="C14" s="75"/>
      <c r="D14" s="76"/>
      <c r="E14" s="74" t="s">
        <v>31</v>
      </c>
      <c r="F14" s="75"/>
      <c r="G14" s="76"/>
      <c r="H14" s="74" t="s">
        <v>31</v>
      </c>
      <c r="I14" s="75"/>
      <c r="J14" s="76"/>
      <c r="K14" s="74" t="s">
        <v>31</v>
      </c>
      <c r="L14" s="75"/>
      <c r="M14" s="76"/>
      <c r="N14" s="74" t="s">
        <v>31</v>
      </c>
      <c r="O14" s="75"/>
      <c r="P14" s="76"/>
      <c r="Q14" s="74" t="s">
        <v>31</v>
      </c>
      <c r="R14" s="75"/>
      <c r="S14" s="76"/>
    </row>
    <row r="15" spans="1:19" s="53" customFormat="1" x14ac:dyDescent="0.2">
      <c r="A15" s="54" t="s">
        <v>26</v>
      </c>
      <c r="B15" s="69"/>
      <c r="C15" s="69"/>
      <c r="D15" s="69"/>
      <c r="E15" s="69"/>
      <c r="F15" s="69"/>
      <c r="G15" s="69"/>
      <c r="H15" s="69"/>
      <c r="I15" s="69"/>
      <c r="J15" s="69"/>
      <c r="K15" s="69"/>
      <c r="L15" s="69"/>
      <c r="M15" s="69"/>
      <c r="N15" s="69"/>
      <c r="O15" s="69"/>
      <c r="P15" s="69"/>
      <c r="Q15" s="69"/>
      <c r="R15" s="69"/>
      <c r="S15" s="69"/>
    </row>
    <row r="16" spans="1:19" s="53" customFormat="1" x14ac:dyDescent="0.2">
      <c r="A16" s="54" t="s">
        <v>27</v>
      </c>
      <c r="B16" s="69"/>
      <c r="C16" s="69"/>
      <c r="D16" s="69"/>
      <c r="E16" s="69"/>
      <c r="F16" s="69"/>
      <c r="G16" s="69"/>
      <c r="H16" s="69"/>
      <c r="I16" s="69"/>
      <c r="J16" s="69"/>
      <c r="K16" s="69"/>
      <c r="L16" s="69"/>
      <c r="M16" s="69"/>
      <c r="N16" s="69"/>
      <c r="O16" s="69"/>
      <c r="P16" s="69"/>
      <c r="Q16" s="69"/>
      <c r="R16" s="69"/>
      <c r="S16" s="69"/>
    </row>
    <row r="17" spans="1:28" s="53" customFormat="1" x14ac:dyDescent="0.2">
      <c r="A17" s="54" t="s">
        <v>28</v>
      </c>
      <c r="B17" s="69"/>
      <c r="C17" s="69"/>
      <c r="D17" s="69"/>
      <c r="E17" s="69"/>
      <c r="F17" s="69"/>
      <c r="G17" s="69"/>
      <c r="H17" s="69"/>
      <c r="I17" s="69"/>
      <c r="J17" s="69"/>
      <c r="K17" s="69"/>
      <c r="L17" s="69"/>
      <c r="M17" s="69"/>
      <c r="N17" s="69"/>
      <c r="O17" s="69"/>
      <c r="P17" s="69"/>
      <c r="Q17" s="69"/>
      <c r="R17" s="69"/>
      <c r="S17" s="69"/>
    </row>
    <row r="18" spans="1:28" s="53" customFormat="1" x14ac:dyDescent="0.2">
      <c r="A18" s="54" t="s">
        <v>29</v>
      </c>
      <c r="B18" s="69"/>
      <c r="C18" s="69"/>
      <c r="D18" s="69"/>
      <c r="E18" s="69"/>
      <c r="F18" s="69"/>
      <c r="G18" s="69"/>
      <c r="H18" s="69"/>
      <c r="I18" s="69"/>
      <c r="J18" s="69"/>
      <c r="K18" s="69"/>
      <c r="L18" s="69"/>
      <c r="M18" s="69"/>
      <c r="N18" s="69"/>
      <c r="O18" s="69"/>
      <c r="P18" s="69"/>
      <c r="Q18" s="69"/>
      <c r="R18" s="69"/>
      <c r="S18" s="69"/>
    </row>
    <row r="19" spans="1:28" s="51" customFormat="1" x14ac:dyDescent="0.2">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row>
    <row r="20" spans="1:28" s="50" customFormat="1" ht="6.75" customHeight="1" x14ac:dyDescent="0.2"/>
    <row r="22" spans="1:28" x14ac:dyDescent="0.2">
      <c r="A22" s="49"/>
      <c r="G22" s="46"/>
      <c r="H22" s="46"/>
    </row>
    <row r="23" spans="1:28" x14ac:dyDescent="0.2">
      <c r="A23" s="48"/>
      <c r="G23" s="46"/>
      <c r="H23" s="46"/>
      <c r="I23" s="46"/>
      <c r="J23" s="46"/>
    </row>
    <row r="24" spans="1:28" x14ac:dyDescent="0.2">
      <c r="A24" s="47"/>
      <c r="B24" s="47"/>
      <c r="E24" s="47"/>
      <c r="G24" s="46"/>
      <c r="I24" s="46"/>
      <c r="J24" s="46"/>
    </row>
    <row r="25" spans="1:28" x14ac:dyDescent="0.2">
      <c r="A25" s="47"/>
      <c r="B25" s="47"/>
      <c r="E25" s="47"/>
      <c r="G25" s="46"/>
      <c r="I25" s="46"/>
      <c r="J25" s="46"/>
    </row>
    <row r="26" spans="1:28" x14ac:dyDescent="0.2">
      <c r="A26" s="47"/>
      <c r="B26" s="47"/>
      <c r="E26" s="47"/>
      <c r="G26" s="46"/>
      <c r="I26" s="46"/>
      <c r="J26" s="46"/>
    </row>
    <row r="27" spans="1:28" x14ac:dyDescent="0.2">
      <c r="A27" s="47"/>
      <c r="B27" s="47"/>
      <c r="E27" s="47"/>
      <c r="G27" s="46"/>
      <c r="I27" s="46"/>
      <c r="J27" s="46"/>
    </row>
    <row r="28" spans="1:28" x14ac:dyDescent="0.2">
      <c r="A28" s="47"/>
      <c r="B28" s="47"/>
      <c r="E28" s="47"/>
      <c r="G28" s="46"/>
      <c r="I28" s="46"/>
      <c r="J28" s="46"/>
    </row>
    <row r="29" spans="1:28" x14ac:dyDescent="0.2">
      <c r="A29" s="47"/>
      <c r="B29" s="47"/>
      <c r="E29" s="47"/>
      <c r="G29" s="46"/>
      <c r="I29" s="46"/>
      <c r="J29" s="46"/>
    </row>
    <row r="30" spans="1:28" x14ac:dyDescent="0.2">
      <c r="I30" s="46"/>
      <c r="J30" s="46"/>
      <c r="K30" s="46"/>
      <c r="L30" s="46"/>
    </row>
    <row r="31" spans="1:28" x14ac:dyDescent="0.2">
      <c r="I31" s="46"/>
      <c r="J31" s="46"/>
      <c r="K31" s="46"/>
      <c r="L31" s="46"/>
      <c r="M31" s="46"/>
    </row>
    <row r="32" spans="1:28" x14ac:dyDescent="0.2">
      <c r="L32" s="46"/>
      <c r="M32" s="46"/>
    </row>
    <row r="33" spans="1:13" x14ac:dyDescent="0.2">
      <c r="L33" s="46"/>
      <c r="M33" s="46"/>
    </row>
    <row r="34" spans="1:13" x14ac:dyDescent="0.2">
      <c r="L34" s="46"/>
      <c r="M34" s="46"/>
    </row>
    <row r="35" spans="1:13" x14ac:dyDescent="0.2">
      <c r="L35" s="46"/>
      <c r="M35" s="46"/>
    </row>
    <row r="48" spans="1:13" x14ac:dyDescent="0.2">
      <c r="A48" s="45" t="s">
        <v>30</v>
      </c>
    </row>
  </sheetData>
  <mergeCells count="48">
    <mergeCell ref="N16:P16"/>
    <mergeCell ref="Q16:S16"/>
    <mergeCell ref="E15:G15"/>
    <mergeCell ref="N18:P18"/>
    <mergeCell ref="Q18:S18"/>
    <mergeCell ref="E17:G17"/>
    <mergeCell ref="H17:J17"/>
    <mergeCell ref="K17:M17"/>
    <mergeCell ref="N17:P17"/>
    <mergeCell ref="Q17:S17"/>
    <mergeCell ref="E18:G18"/>
    <mergeCell ref="H18:J18"/>
    <mergeCell ref="K18:M18"/>
    <mergeCell ref="N15:P15"/>
    <mergeCell ref="Q15:S15"/>
    <mergeCell ref="N12:P12"/>
    <mergeCell ref="N14:P14"/>
    <mergeCell ref="Q12:S12"/>
    <mergeCell ref="N13:P13"/>
    <mergeCell ref="Q13:S13"/>
    <mergeCell ref="Q14:S14"/>
    <mergeCell ref="B18:D18"/>
    <mergeCell ref="K14:M14"/>
    <mergeCell ref="K12:M12"/>
    <mergeCell ref="B13:D13"/>
    <mergeCell ref="E13:G13"/>
    <mergeCell ref="H13:J13"/>
    <mergeCell ref="K13:M13"/>
    <mergeCell ref="B12:D12"/>
    <mergeCell ref="E12:G12"/>
    <mergeCell ref="H15:J15"/>
    <mergeCell ref="K15:M15"/>
    <mergeCell ref="E16:G16"/>
    <mergeCell ref="H16:J16"/>
    <mergeCell ref="K16:M16"/>
    <mergeCell ref="A5:B5"/>
    <mergeCell ref="B6:I6"/>
    <mergeCell ref="B16:D16"/>
    <mergeCell ref="B17:D17"/>
    <mergeCell ref="A1:I1"/>
    <mergeCell ref="H12:J12"/>
    <mergeCell ref="B14:D14"/>
    <mergeCell ref="E14:G14"/>
    <mergeCell ref="H14:J14"/>
    <mergeCell ref="B3:D3"/>
    <mergeCell ref="B4:D4"/>
    <mergeCell ref="A2:I2"/>
    <mergeCell ref="B15:D1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2025-02-10T16:32:07Z</dcterms:modified>
</cp:coreProperties>
</file>