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T:\PURCHASING_New\01_Archives\FY2024\Bid Evaluations - Clean\"/>
    </mc:Choice>
  </mc:AlternateContent>
  <xr:revisionPtr revIDLastSave="0" documentId="8_{9E3C8C3F-8B36-40D5-901E-50ADB8744FDA}" xr6:coauthVersionLast="47" xr6:coauthVersionMax="47" xr10:uidLastSave="{00000000-0000-0000-0000-000000000000}"/>
  <bookViews>
    <workbookView xWindow="-120" yWindow="-120" windowWidth="29040" windowHeight="15840" activeTab="6" xr2:uid="{00000000-000D-0000-FFFF-FFFF00000000}"/>
  </bookViews>
  <sheets>
    <sheet name="1" sheetId="2" r:id="rId1"/>
    <sheet name="2" sheetId="3" r:id="rId2"/>
    <sheet name="3" sheetId="5" r:id="rId3"/>
    <sheet name="4" sheetId="9" r:id="rId4"/>
    <sheet name="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4" l="1"/>
  <c r="I28" i="4"/>
  <c r="I27" i="4"/>
  <c r="F30" i="1" s="1"/>
  <c r="I26" i="4"/>
  <c r="F29" i="1" s="1"/>
  <c r="I25" i="4"/>
  <c r="F28" i="1" s="1"/>
  <c r="I24" i="4"/>
  <c r="I23" i="4"/>
  <c r="I22" i="4"/>
  <c r="I19" i="4"/>
  <c r="I18" i="4"/>
  <c r="F21" i="1" s="1"/>
  <c r="I17" i="4"/>
  <c r="F20" i="1" s="1"/>
  <c r="I16" i="4"/>
  <c r="I15" i="4"/>
  <c r="I12" i="4"/>
  <c r="F15" i="1" s="1"/>
  <c r="I11" i="4"/>
  <c r="I10" i="4"/>
  <c r="F13" i="1" s="1"/>
  <c r="I9" i="4"/>
  <c r="F12" i="1" s="1"/>
  <c r="I8" i="4"/>
  <c r="F11" i="1" s="1"/>
  <c r="I7" i="4"/>
  <c r="F10" i="1" s="1"/>
  <c r="I6" i="4"/>
  <c r="F22" i="1"/>
  <c r="F25" i="1"/>
  <c r="F32" i="1"/>
  <c r="F19" i="1"/>
  <c r="F26" i="1"/>
  <c r="F27" i="1"/>
  <c r="F31" i="1"/>
  <c r="F9" i="1"/>
  <c r="I5" i="4"/>
  <c r="L26" i="1"/>
  <c r="L27" i="1"/>
  <c r="L28" i="1"/>
  <c r="L29" i="1"/>
  <c r="L30" i="1"/>
  <c r="L31" i="1"/>
  <c r="L32" i="1"/>
  <c r="L25" i="1"/>
  <c r="L19" i="1"/>
  <c r="L20" i="1"/>
  <c r="L21" i="1"/>
  <c r="L22" i="1"/>
  <c r="L18" i="1"/>
  <c r="L9" i="1"/>
  <c r="L10" i="1"/>
  <c r="L11" i="1"/>
  <c r="L12" i="1"/>
  <c r="L13" i="1"/>
  <c r="L14" i="1"/>
  <c r="L15" i="1"/>
  <c r="L8" i="1"/>
  <c r="B9" i="1"/>
  <c r="C9" i="1"/>
  <c r="D9" i="1"/>
  <c r="E9" i="1"/>
  <c r="J9" i="1"/>
  <c r="K9" i="1" s="1"/>
  <c r="B10" i="1"/>
  <c r="C10" i="1"/>
  <c r="D10" i="1"/>
  <c r="E10" i="1"/>
  <c r="J10" i="1"/>
  <c r="K10" i="1" s="1"/>
  <c r="B11" i="1"/>
  <c r="C11" i="1"/>
  <c r="D11" i="1"/>
  <c r="E11" i="1"/>
  <c r="J11" i="1"/>
  <c r="K11" i="1" s="1"/>
  <c r="B12" i="1"/>
  <c r="C12" i="1"/>
  <c r="D12" i="1"/>
  <c r="E12" i="1"/>
  <c r="J12" i="1"/>
  <c r="K12" i="1" s="1"/>
  <c r="B13" i="1"/>
  <c r="C13" i="1"/>
  <c r="D13" i="1"/>
  <c r="E13" i="1"/>
  <c r="J13" i="1"/>
  <c r="K13" i="1" s="1"/>
  <c r="B14" i="1"/>
  <c r="C14" i="1"/>
  <c r="D14" i="1"/>
  <c r="E14" i="1"/>
  <c r="F14" i="1"/>
  <c r="J14" i="1"/>
  <c r="K14" i="1" s="1"/>
  <c r="B15" i="1"/>
  <c r="C15" i="1"/>
  <c r="D15" i="1"/>
  <c r="E15" i="1"/>
  <c r="J15" i="1"/>
  <c r="K15" i="1" s="1"/>
  <c r="B18" i="1"/>
  <c r="C18" i="1"/>
  <c r="D18" i="1"/>
  <c r="E18" i="1"/>
  <c r="F18" i="1"/>
  <c r="J18" i="1"/>
  <c r="K18" i="1" s="1"/>
  <c r="B19" i="1"/>
  <c r="C19" i="1"/>
  <c r="D19" i="1"/>
  <c r="E19" i="1"/>
  <c r="J19" i="1"/>
  <c r="K19" i="1" s="1"/>
  <c r="B20" i="1"/>
  <c r="C20" i="1"/>
  <c r="D20" i="1"/>
  <c r="E20" i="1"/>
  <c r="J20" i="1"/>
  <c r="K20" i="1" s="1"/>
  <c r="B21" i="1"/>
  <c r="C21" i="1"/>
  <c r="D21" i="1"/>
  <c r="E21" i="1"/>
  <c r="J21" i="1"/>
  <c r="K21" i="1" s="1"/>
  <c r="B22" i="1"/>
  <c r="C22" i="1"/>
  <c r="D22" i="1"/>
  <c r="E22" i="1"/>
  <c r="J22" i="1"/>
  <c r="K22" i="1" s="1"/>
  <c r="B25" i="1"/>
  <c r="C25" i="1"/>
  <c r="D25" i="1"/>
  <c r="E25" i="1"/>
  <c r="J25" i="1"/>
  <c r="K25" i="1" s="1"/>
  <c r="B26" i="1"/>
  <c r="C26" i="1"/>
  <c r="D26" i="1"/>
  <c r="E26" i="1"/>
  <c r="J26" i="1"/>
  <c r="K26" i="1" s="1"/>
  <c r="B27" i="1"/>
  <c r="C27" i="1"/>
  <c r="D27" i="1"/>
  <c r="E27" i="1"/>
  <c r="J27" i="1"/>
  <c r="K27" i="1" s="1"/>
  <c r="B28" i="1"/>
  <c r="C28" i="1"/>
  <c r="D28" i="1"/>
  <c r="E28" i="1"/>
  <c r="J28" i="1"/>
  <c r="K28" i="1" s="1"/>
  <c r="B29" i="1"/>
  <c r="C29" i="1"/>
  <c r="D29" i="1"/>
  <c r="E29" i="1"/>
  <c r="J29" i="1"/>
  <c r="K29" i="1" s="1"/>
  <c r="B30" i="1"/>
  <c r="C30" i="1"/>
  <c r="D30" i="1"/>
  <c r="E30" i="1"/>
  <c r="J30" i="1"/>
  <c r="K30" i="1" s="1"/>
  <c r="B31" i="1"/>
  <c r="C31" i="1"/>
  <c r="D31" i="1"/>
  <c r="E31" i="1"/>
  <c r="J31" i="1"/>
  <c r="K31" i="1" s="1"/>
  <c r="B32" i="1"/>
  <c r="C32" i="1"/>
  <c r="D32" i="1"/>
  <c r="E32" i="1"/>
  <c r="J32" i="1"/>
  <c r="K32" i="1" s="1"/>
  <c r="G11" i="1" l="1"/>
  <c r="N11" i="1" s="1"/>
  <c r="G30" i="1"/>
  <c r="N30" i="1" s="1"/>
  <c r="G21" i="1"/>
  <c r="N21" i="1" s="1"/>
  <c r="G31" i="1"/>
  <c r="N31" i="1" s="1"/>
  <c r="G27" i="1"/>
  <c r="N27" i="1" s="1"/>
  <c r="G22" i="1"/>
  <c r="G18" i="1"/>
  <c r="G32" i="1"/>
  <c r="G28" i="1"/>
  <c r="G25" i="1"/>
  <c r="N25" i="1" s="1"/>
  <c r="G19" i="1"/>
  <c r="G29" i="1"/>
  <c r="N29" i="1" s="1"/>
  <c r="G26" i="1"/>
  <c r="G20" i="1"/>
  <c r="G13" i="1"/>
  <c r="G9" i="1"/>
  <c r="N9" i="1" s="1"/>
  <c r="G10" i="1"/>
  <c r="N10" i="1" s="1"/>
  <c r="G14" i="1"/>
  <c r="N14" i="1" s="1"/>
  <c r="G15" i="1"/>
  <c r="N15" i="1" s="1"/>
  <c r="G12" i="1"/>
  <c r="N12" i="1" s="1"/>
  <c r="N28" i="1"/>
  <c r="N19" i="1"/>
  <c r="N13" i="1"/>
  <c r="N26" i="1"/>
  <c r="H18" i="1" l="1"/>
  <c r="H32" i="1"/>
  <c r="O27" i="1"/>
  <c r="O29" i="1"/>
  <c r="O28" i="1"/>
  <c r="H20" i="1"/>
  <c r="H22" i="1"/>
  <c r="N32" i="1"/>
  <c r="O32" i="1" s="1"/>
  <c r="H26" i="1"/>
  <c r="H27" i="1"/>
  <c r="H29" i="1"/>
  <c r="H31" i="1"/>
  <c r="N18" i="1"/>
  <c r="H19" i="1"/>
  <c r="H21" i="1"/>
  <c r="N20" i="1"/>
  <c r="O30" i="1"/>
  <c r="H30" i="1"/>
  <c r="H25" i="1"/>
  <c r="N22" i="1"/>
  <c r="H28" i="1"/>
  <c r="F8" i="1"/>
  <c r="E8" i="1"/>
  <c r="D8" i="1"/>
  <c r="C8" i="1"/>
  <c r="B8" i="1"/>
  <c r="A30" i="1"/>
  <c r="A31" i="1"/>
  <c r="A32" i="1"/>
  <c r="A8" i="1"/>
  <c r="A9" i="1"/>
  <c r="A10" i="1"/>
  <c r="A11" i="1"/>
  <c r="A12" i="1"/>
  <c r="A13" i="1"/>
  <c r="A14" i="1"/>
  <c r="A15" i="1"/>
  <c r="A17" i="1"/>
  <c r="A18" i="1"/>
  <c r="A19" i="1"/>
  <c r="A20" i="1"/>
  <c r="A21" i="1"/>
  <c r="A22" i="1"/>
  <c r="A24" i="1"/>
  <c r="A25" i="1"/>
  <c r="A26" i="1"/>
  <c r="A27" i="1"/>
  <c r="A28" i="1"/>
  <c r="A29" i="1"/>
  <c r="I29" i="9"/>
  <c r="I28" i="9"/>
  <c r="I27" i="9"/>
  <c r="I26" i="9"/>
  <c r="I25" i="9"/>
  <c r="I24" i="9"/>
  <c r="I23" i="9"/>
  <c r="I22" i="9"/>
  <c r="I19" i="9"/>
  <c r="I18" i="9"/>
  <c r="I17" i="9"/>
  <c r="I16" i="9"/>
  <c r="I15" i="9"/>
  <c r="I12" i="9"/>
  <c r="I11" i="9"/>
  <c r="I10" i="9"/>
  <c r="I9" i="9"/>
  <c r="I8" i="9"/>
  <c r="I7" i="9"/>
  <c r="I6" i="9"/>
  <c r="I5" i="9"/>
  <c r="I29" i="5"/>
  <c r="I28" i="5"/>
  <c r="I27" i="5"/>
  <c r="I26" i="5"/>
  <c r="I25" i="5"/>
  <c r="I24" i="5"/>
  <c r="I23" i="5"/>
  <c r="I22" i="5"/>
  <c r="I19" i="5"/>
  <c r="I18" i="5"/>
  <c r="I17" i="5"/>
  <c r="I16" i="5"/>
  <c r="I15" i="5"/>
  <c r="I12" i="5"/>
  <c r="I11" i="5"/>
  <c r="I10" i="5"/>
  <c r="I9" i="5"/>
  <c r="I8" i="5"/>
  <c r="I7" i="5"/>
  <c r="I6" i="5"/>
  <c r="I5" i="5"/>
  <c r="I29" i="3"/>
  <c r="I28" i="3"/>
  <c r="I27" i="3"/>
  <c r="I26" i="3"/>
  <c r="I25" i="3"/>
  <c r="I24" i="3"/>
  <c r="I23" i="3"/>
  <c r="I22" i="3"/>
  <c r="I19" i="3"/>
  <c r="I18" i="3"/>
  <c r="I17" i="3"/>
  <c r="I16" i="3"/>
  <c r="I15" i="3"/>
  <c r="I12" i="3"/>
  <c r="I11" i="3"/>
  <c r="I10" i="3"/>
  <c r="I9" i="3"/>
  <c r="I8" i="3"/>
  <c r="I7" i="3"/>
  <c r="I6" i="3"/>
  <c r="I5" i="3"/>
  <c r="I23" i="2"/>
  <c r="I24" i="2"/>
  <c r="I25" i="2"/>
  <c r="I26" i="2"/>
  <c r="I27" i="2"/>
  <c r="I28" i="2"/>
  <c r="I29" i="2"/>
  <c r="I22" i="2"/>
  <c r="I16" i="2"/>
  <c r="I17" i="2"/>
  <c r="I18" i="2"/>
  <c r="I19" i="2"/>
  <c r="I15" i="2"/>
  <c r="I6" i="2"/>
  <c r="I7" i="2"/>
  <c r="I8" i="2"/>
  <c r="I9" i="2"/>
  <c r="I10" i="2"/>
  <c r="I11" i="2"/>
  <c r="I12" i="2"/>
  <c r="I5" i="2"/>
  <c r="J8" i="1"/>
  <c r="K8" i="1" s="1"/>
  <c r="J6" i="1"/>
  <c r="O20" i="1" l="1"/>
  <c r="O19" i="1"/>
  <c r="O26" i="1"/>
  <c r="O25" i="1"/>
  <c r="O31" i="1"/>
  <c r="O22" i="1"/>
  <c r="O18" i="1"/>
  <c r="O21" i="1"/>
  <c r="A7" i="1"/>
  <c r="G8" i="1" l="1"/>
  <c r="N8" i="1" l="1"/>
  <c r="H11" i="1"/>
  <c r="H12" i="1"/>
  <c r="H13" i="1"/>
  <c r="H14" i="1"/>
  <c r="H15" i="1"/>
  <c r="H8" i="1"/>
  <c r="H9" i="1"/>
  <c r="H10" i="1"/>
  <c r="O9" i="1" l="1"/>
  <c r="O12" i="1"/>
  <c r="O11" i="1"/>
  <c r="O13" i="1"/>
  <c r="O14" i="1"/>
  <c r="O15" i="1"/>
  <c r="O10" i="1"/>
  <c r="O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1CE3187F-F23E-48CD-AD14-6CDAF654B3C6}">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E29CE8A4-2BBD-470A-917A-B65FC79306FC}">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<sst xmlns="http://schemas.openxmlformats.org/spreadsheetml/2006/main" count="221" uniqueCount="57">
  <si>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</si>
  <si>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</si>
  <si>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</si>
  <si>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</si>
  <si>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</si>
  <si>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</si>
  <si>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</si>
  <si>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</si>
  <si>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</si>
  <si>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</si>
  <si>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</si>
  <si>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</si>
  <si>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</si>
  <si>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</si>
  <si>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</si>
  <si>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</si>
  <si>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</si>
  <si>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</si>
  <si>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</si>
  <si>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</si>
  <si>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</si>
  <si>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</si>
  <si>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HVAC</t>
  </si>
  <si>
    <t>Bernhard</t>
  </si>
  <si>
    <t>CTI</t>
  </si>
  <si>
    <t>Daikin</t>
  </si>
  <si>
    <t>Hunton Services</t>
  </si>
  <si>
    <t>Johnson Controls</t>
  </si>
  <si>
    <t>MLN</t>
  </si>
  <si>
    <t>TDIndustries</t>
  </si>
  <si>
    <t>Way Engineering</t>
  </si>
  <si>
    <t>Plumbing</t>
  </si>
  <si>
    <t>Charlies Plumbing</t>
  </si>
  <si>
    <t>Mechanical</t>
  </si>
  <si>
    <t>ISS</t>
  </si>
  <si>
    <t>RFP730-24022 Mechanical Services</t>
  </si>
  <si>
    <t>University of Houston Evaluation Matrix $1 Million+</t>
  </si>
  <si>
    <t>Name</t>
  </si>
  <si>
    <t>Evaluation Due Date</t>
  </si>
  <si>
    <t>5/10/2024 @ 5pm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</si>
  <si>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</si>
  <si>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</si>
  <si>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</si>
  <si>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</si>
  <si>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5</t>
  </si>
  <si>
    <t xml:space="preserve"> Criteria 1</t>
  </si>
  <si>
    <t xml:space="preserve"> Criteria 2</t>
  </si>
  <si>
    <t xml:space="preserve"> Criteria 3</t>
  </si>
  <si>
    <t xml:space="preserve"> Criteria 4</t>
  </si>
  <si>
    <t>Qualifications and experience with large institutional or commercial facilities and projects applicable to UH Operations</t>
  </si>
  <si>
    <t>Safety records from previous projects</t>
  </si>
  <si>
    <t>Qualifications and Experience of Service Technicians.</t>
  </si>
  <si>
    <t>Respondent’s guarantee with regard to Regular Business Hours, Emergency or After-hours Response Time</t>
  </si>
  <si>
    <t>Points (1-5)</t>
  </si>
  <si>
    <t xml:space="preserve">Committee Members: </t>
  </si>
  <si>
    <t>Updated: 10/19</t>
  </si>
  <si>
    <t>Respondent’s Hourly Rate/ Pricing: Business hours, Off hours and Holidays
**ONLY 5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</si>
</sst>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b/>
      <sz val="10"/>
      <color rgb="FFFF0000"/>
      <name val="Arial"/>
      <family val="2"/>
    </font>
    <font>
      <b/>
      <sz val="10"/>
      <color theme="1"/>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3" fillId="0" borderId="0" applyNumberFormat="0" applyFill="0" applyBorder="0" applyAlignment="0" applyProtection="0"/>
  </cellStyleXfs>
  <cellXfs count="102">
    <xf numFmtId="0" fontId="0" fillId="0" borderId="0" xfId="0"/>
    <xf numFmtId="0" fontId="12" fillId="0" borderId="0" xfId="0" applyFont="1"/>
    <xf numFmtId="0" fontId="14" fillId="0" borderId="0" xfId="0" applyFont="1"/>
    <xf numFmtId="0" fontId="12" fillId="0" borderId="0" xfId="0" applyFont="1" applyAlignment="1">
      <alignment horizontal="left"/>
    </xf>
    <xf numFmtId="0" fontId="35" fillId="0" borderId="0" xfId="0" applyFont="1" applyAlignment="1">
      <alignment horizontal="left"/>
    </xf>
    <xf numFmtId="0" fontId="35" fillId="26" borderId="0" xfId="0" applyFont="1" applyFill="1"/>
    <xf numFmtId="0" fontId="36" fillId="26" borderId="0" xfId="0" applyFont="1" applyFill="1"/>
    <xf numFmtId="0" fontId="12" fillId="26" borderId="0" xfId="0" applyFont="1" applyFill="1"/>
    <xf numFmtId="0" fontId="13" fillId="26" borderId="0" xfId="0" applyFont="1" applyFill="1"/>
    <xf numFmtId="0" fontId="12" fillId="26" borderId="0" xfId="0" applyFont="1" applyFill="1" applyAlignment="1">
      <alignment horizontal="left" vertical="center"/>
    </xf>
    <xf numFmtId="0" fontId="12" fillId="26" borderId="0" xfId="0" applyFont="1" applyFill="1" applyAlignment="1">
      <alignment horizontal="right" textRotation="90" wrapText="1"/>
    </xf>
    <xf numFmtId="0" fontId="33" fillId="26" borderId="0" xfId="0" applyFont="1" applyFill="1" applyAlignment="1">
      <alignment horizontal="right" textRotation="90" wrapText="1"/>
    </xf>
    <xf numFmtId="0" fontId="12" fillId="26" borderId="0" xfId="0" applyFont="1" applyFill="1" applyAlignment="1">
      <alignment horizontal="center" vertical="center"/>
    </xf>
    <xf numFmtId="4" fontId="13" fillId="26" borderId="11" xfId="0" applyNumberFormat="1" applyFont="1" applyFill="1" applyBorder="1" applyAlignment="1">
      <alignment horizontal="right"/>
    </xf>
    <xf numFmtId="4" fontId="34" fillId="26" borderId="11" xfId="0" applyNumberFormat="1" applyFont="1" applyFill="1" applyBorder="1" applyAlignment="1">
      <alignment horizontal="right"/>
    </xf>
    <xf numFmtId="4" fontId="13" fillId="26" borderId="12" xfId="0" applyNumberFormat="1" applyFont="1" applyFill="1" applyBorder="1" applyAlignment="1">
      <alignment horizontal="right"/>
    </xf>
    <xf numFmtId="4" fontId="34" fillId="26" borderId="12" xfId="0" applyNumberFormat="1" applyFont="1" applyFill="1" applyBorder="1" applyAlignment="1">
      <alignment horizontal="right"/>
    </xf>
    <xf numFmtId="0" fontId="13" fillId="26" borderId="11" xfId="0" applyFont="1" applyFill="1" applyBorder="1" applyAlignment="1">
      <alignment horizontal="right"/>
    </xf>
    <xf numFmtId="4" fontId="13" fillId="26" borderId="11" xfId="0" applyNumberFormat="1" applyFont="1" applyFill="1" applyBorder="1"/>
    <xf numFmtId="0" fontId="13" fillId="26" borderId="12" xfId="0" applyFont="1" applyFill="1" applyBorder="1" applyAlignment="1">
      <alignment horizontal="right"/>
    </xf>
    <xf numFmtId="4" fontId="13" fillId="26" borderId="12" xfId="0" applyNumberFormat="1" applyFont="1" applyFill="1" applyBorder="1"/>
    <xf numFmtId="0" fontId="13" fillId="26" borderId="11" xfId="0" applyFont="1" applyFill="1" applyBorder="1" applyAlignment="1">
      <alignment horizontal="left"/>
    </xf>
    <xf numFmtId="0" fontId="33" fillId="25" borderId="14" xfId="0" applyFont="1" applyFill="1" applyBorder="1" applyAlignment="1">
      <alignment horizontal="right" textRotation="90"/>
    </xf>
    <xf numFmtId="0" fontId="34" fillId="25" borderId="13" xfId="0" applyFont="1" applyFill="1" applyBorder="1" applyAlignment="1">
      <alignment horizontal="right"/>
    </xf>
    <xf numFmtId="0" fontId="34" fillId="25" borderId="15" xfId="0" applyFont="1" applyFill="1" applyBorder="1" applyAlignment="1">
      <alignment horizontal="right"/>
    </xf>
    <xf numFmtId="4" fontId="34" fillId="24" borderId="12" xfId="0" applyNumberFormat="1" applyFont="1" applyFill="1" applyBorder="1" applyAlignment="1">
      <alignment horizontal="right"/>
    </xf>
    <xf numFmtId="0" fontId="13" fillId="24" borderId="0" xfId="0" applyFont="1" applyFill="1"/>
    <xf numFmtId="0" fontId="12" fillId="26" borderId="11" xfId="0" applyFont="1" applyFill="1" applyBorder="1" applyAlignment="1">
      <alignment horizontal="left"/>
    </xf>
    <xf numFmtId="0" fontId="34" fillId="24" borderId="15" xfId="0" applyFont="1" applyFill="1" applyBorder="1" applyAlignment="1">
      <alignment horizontal="right"/>
    </xf>
    <xf numFmtId="0" fontId="13" fillId="24" borderId="11" xfId="0" applyFont="1" applyFill="1" applyBorder="1" applyAlignment="1">
      <alignment horizontal="left"/>
    </xf>
    <xf numFmtId="4" fontId="13" fillId="24" borderId="12" xfId="0" applyNumberFormat="1" applyFont="1" applyFill="1" applyBorder="1"/>
    <xf numFmtId="4" fontId="13" fillId="24" borderId="12" xfId="0" applyNumberFormat="1" applyFont="1" applyFill="1" applyBorder="1" applyAlignment="1">
      <alignment horizontal="right"/>
    </xf>
    <xf numFmtId="0" fontId="38" fillId="0" borderId="10" xfId="100" applyFont="1" applyBorder="1" applyAlignment="1">
      <alignment horizontal="right"/>
    </xf>
    <xf numFmtId="0" fontId="40" fillId="0" borderId="10" xfId="100" applyFont="1" applyBorder="1" applyAlignment="1">
      <alignment horizontal="right"/>
    </xf>
    <xf numFmtId="0" fontId="39" fillId="0" borderId="0" xfId="98" applyFont="1"/>
    <xf numFmtId="0" fontId="14" fillId="0" borderId="0" xfId="98"/>
    <xf numFmtId="0" fontId="13" fillId="24" borderId="12" xfId="0" applyFont="1" applyFill="1" applyBorder="1" applyAlignment="1">
      <alignment horizontal="right"/>
    </xf>
    <xf numFmtId="0" fontId="38" fillId="0" borderId="0" xfId="98" applyFont="1" applyAlignment="1">
      <alignment horizontal="left"/>
    </xf>
    <xf numFmtId="0" fontId="41" fillId="0" borderId="10" xfId="100" applyFont="1" applyBorder="1" applyAlignment="1">
      <alignment horizontal="center"/>
    </xf>
    <xf numFmtId="0" fontId="14" fillId="0" borderId="0" xfId="98" applyAlignment="1">
      <alignment horizontal="left"/>
    </xf>
    <xf numFmtId="0" fontId="35" fillId="26" borderId="0" xfId="0" applyFont="1" applyFill="1" applyAlignment="1">
      <alignment horizontal="right"/>
    </xf>
    <xf numFmtId="0" fontId="35" fillId="0" borderId="0" xfId="0" applyFont="1" applyAlignment="1">
      <alignment horizontal="left"/>
    </xf>
    <xf numFmtId="0" fontId="12" fillId="26" borderId="0" xfId="98" applyFont="1" applyFill="1" applyAlignment="1">
      <alignment horizontal="left" wrapText="1"/>
    </xf>
    <xf numFmtId="0" fontId="12" fillId="26" borderId="0" xfId="98" applyFont="1" applyFill="1" applyAlignment="1">
      <alignment wrapText="1"/>
    </xf>
    <xf numFmtId="0" fontId="14" fillId="26" borderId="0" xfId="98" applyFill="1"/>
    <xf numFmtId="0" fontId="12" fillId="26" borderId="0" xfId="98" applyFont="1" applyFill="1" applyAlignment="1">
      <alignment horizontal="left"/>
    </xf>
    <xf numFmtId="0" fontId="13" fillId="26" borderId="0" xfId="98" applyFont="1" applyFill="1"/>
    <xf numFmtId="0" fontId="41" fillId="26" borderId="0" xfId="102" applyFont="1" applyFill="1" applyAlignment="1">
      <alignment horizontal="left"/>
    </xf>
    <xf numFmtId="0" fontId="14" fillId="24" borderId="0" xfId="102" applyFont="1" applyFill="1" applyAlignment="1">
      <alignment horizontal="center"/>
    </xf>
    <xf numFmtId="164" fontId="42" fillId="0" borderId="0" xfId="102" applyNumberFormat="1" applyFont="1" applyAlignment="1">
      <alignment horizontal="center"/>
    </xf>
    <xf numFmtId="0" fontId="42" fillId="26" borderId="0" xfId="102" applyFont="1" applyFill="1"/>
    <xf numFmtId="0" fontId="44" fillId="26" borderId="0" xfId="103" applyFont="1" applyFill="1" applyAlignment="1">
      <alignment horizontal="left" wrapText="1"/>
    </xf>
    <xf numFmtId="0" fontId="44" fillId="26" borderId="0" xfId="103" applyFont="1" applyFill="1" applyAlignment="1">
      <alignment wrapText="1"/>
    </xf>
    <xf numFmtId="0" fontId="14" fillId="24" borderId="16" xfId="98" applyFill="1" applyBorder="1" applyAlignment="1">
      <alignment horizontal="center" wrapText="1"/>
    </xf>
    <xf numFmtId="0" fontId="45" fillId="26" borderId="0" xfId="98" applyFont="1" applyFill="1" applyAlignment="1">
      <alignment horizontal="left" wrapText="1"/>
    </xf>
    <xf numFmtId="0" fontId="44" fillId="26" borderId="0" xfId="103" applyFont="1" applyFill="1" applyAlignment="1">
      <alignment horizontal="left"/>
    </xf>
    <xf numFmtId="0" fontId="44" fillId="26" borderId="0" xfId="103" applyFont="1" applyFill="1" applyAlignment="1"/>
    <xf numFmtId="0" fontId="44" fillId="26" borderId="0" xfId="103" applyFont="1" applyFill="1" applyAlignment="1">
      <alignment horizontal="left"/>
    </xf>
    <xf numFmtId="0" fontId="14" fillId="26" borderId="0" xfId="98" applyFill="1" applyAlignment="1">
      <alignment horizontal="center"/>
    </xf>
    <xf numFmtId="0" fontId="38" fillId="27" borderId="17" xfId="98" applyFont="1" applyFill="1" applyBorder="1" applyAlignment="1">
      <alignment horizontal="left"/>
    </xf>
    <xf numFmtId="0" fontId="38" fillId="27" borderId="18" xfId="98" applyFont="1" applyFill="1" applyBorder="1" applyAlignment="1">
      <alignment horizontal="left"/>
    </xf>
    <xf numFmtId="0" fontId="38" fillId="27" borderId="19" xfId="98" applyFont="1" applyFill="1" applyBorder="1" applyAlignment="1">
      <alignment horizontal="left"/>
    </xf>
    <xf numFmtId="0" fontId="46" fillId="26" borderId="17" xfId="98" applyFont="1" applyFill="1" applyBorder="1" applyAlignment="1">
      <alignment horizontal="left" vertical="top" wrapText="1"/>
    </xf>
    <xf numFmtId="0" fontId="37" fillId="26" borderId="18" xfId="98" applyFont="1" applyFill="1" applyBorder="1" applyAlignment="1">
      <alignment horizontal="left" vertical="top" wrapText="1"/>
    </xf>
    <xf numFmtId="0" fontId="37" fillId="26" borderId="19" xfId="98" applyFont="1" applyFill="1" applyBorder="1" applyAlignment="1">
      <alignment horizontal="left" vertical="top" wrapText="1"/>
    </xf>
    <xf numFmtId="0" fontId="37" fillId="26" borderId="17" xfId="98" applyFont="1" applyFill="1" applyBorder="1" applyAlignment="1">
      <alignment horizontal="left" vertical="top" wrapText="1"/>
    </xf>
    <xf numFmtId="0" fontId="47" fillId="26" borderId="0" xfId="98" applyFont="1" applyFill="1" applyAlignment="1">
      <alignment wrapText="1"/>
    </xf>
    <xf numFmtId="0" fontId="47" fillId="25" borderId="20" xfId="98" applyFont="1" applyFill="1" applyBorder="1" applyAlignment="1">
      <alignment horizontal="center" wrapText="1"/>
    </xf>
    <xf numFmtId="0" fontId="47" fillId="25" borderId="21" xfId="98" applyFont="1" applyFill="1" applyBorder="1" applyAlignment="1">
      <alignment horizontal="center" wrapText="1"/>
    </xf>
    <xf numFmtId="0" fontId="47" fillId="25" borderId="22" xfId="98" applyFont="1" applyFill="1" applyBorder="1" applyAlignment="1">
      <alignment horizontal="center" wrapText="1"/>
    </xf>
    <xf numFmtId="0" fontId="47" fillId="26" borderId="0" xfId="98" applyFont="1" applyFill="1" applyAlignment="1">
      <alignment horizontal="center" wrapText="1"/>
    </xf>
    <xf numFmtId="0" fontId="47" fillId="26" borderId="0" xfId="98" applyFont="1" applyFill="1" applyAlignment="1">
      <alignment horizontal="left" wrapText="1"/>
    </xf>
    <xf numFmtId="0" fontId="45" fillId="26" borderId="23" xfId="98" applyFont="1" applyFill="1" applyBorder="1" applyAlignment="1">
      <alignment wrapText="1"/>
    </xf>
    <xf numFmtId="0" fontId="14" fillId="27" borderId="23" xfId="98" applyFill="1" applyBorder="1" applyAlignment="1">
      <alignment horizontal="center"/>
    </xf>
    <xf numFmtId="0" fontId="14" fillId="27" borderId="24" xfId="98" applyFill="1" applyBorder="1" applyAlignment="1">
      <alignment horizontal="center"/>
    </xf>
    <xf numFmtId="0" fontId="14" fillId="27" borderId="25" xfId="98" applyFill="1" applyBorder="1" applyAlignment="1">
      <alignment horizontal="center"/>
    </xf>
    <xf numFmtId="0" fontId="14" fillId="24" borderId="23" xfId="98" applyFill="1" applyBorder="1" applyAlignment="1">
      <alignment horizontal="center"/>
    </xf>
    <xf numFmtId="0" fontId="14" fillId="24" borderId="24" xfId="98" applyFill="1" applyBorder="1" applyAlignment="1">
      <alignment horizontal="center"/>
    </xf>
    <xf numFmtId="0" fontId="14" fillId="24" borderId="25" xfId="98" applyFill="1" applyBorder="1" applyAlignment="1">
      <alignment horizontal="center"/>
    </xf>
    <xf numFmtId="0" fontId="45" fillId="26" borderId="15" xfId="98" applyFont="1" applyFill="1" applyBorder="1" applyAlignment="1">
      <alignment wrapText="1"/>
    </xf>
    <xf numFmtId="0" fontId="14" fillId="27" borderId="15" xfId="98" applyFill="1" applyBorder="1" applyAlignment="1">
      <alignment horizontal="center"/>
    </xf>
    <xf numFmtId="0" fontId="14" fillId="27" borderId="12" xfId="98" applyFill="1" applyBorder="1" applyAlignment="1">
      <alignment horizontal="center"/>
    </xf>
    <xf numFmtId="0" fontId="14" fillId="27" borderId="26" xfId="98" applyFill="1" applyBorder="1" applyAlignment="1">
      <alignment horizontal="center"/>
    </xf>
    <xf numFmtId="0" fontId="14" fillId="24" borderId="15" xfId="98" applyFill="1" applyBorder="1" applyAlignment="1">
      <alignment horizontal="center"/>
    </xf>
    <xf numFmtId="0" fontId="14" fillId="24" borderId="12" xfId="98" applyFill="1" applyBorder="1" applyAlignment="1">
      <alignment horizontal="center"/>
    </xf>
    <xf numFmtId="0" fontId="14" fillId="24" borderId="26" xfId="98" applyFill="1" applyBorder="1" applyAlignment="1">
      <alignment horizontal="center"/>
    </xf>
    <xf numFmtId="0" fontId="45" fillId="26" borderId="27" xfId="98" applyFont="1" applyFill="1" applyBorder="1" applyAlignment="1">
      <alignment wrapText="1"/>
    </xf>
    <xf numFmtId="0" fontId="14" fillId="27" borderId="27" xfId="98" applyFill="1" applyBorder="1" applyAlignment="1">
      <alignment horizontal="center"/>
    </xf>
    <xf numFmtId="0" fontId="14" fillId="27" borderId="28" xfId="98" applyFill="1" applyBorder="1" applyAlignment="1">
      <alignment horizontal="center"/>
    </xf>
    <xf numFmtId="0" fontId="14" fillId="27" borderId="29" xfId="98" applyFill="1" applyBorder="1" applyAlignment="1">
      <alignment horizontal="center"/>
    </xf>
    <xf numFmtId="0" fontId="14" fillId="24" borderId="27" xfId="98" applyFill="1" applyBorder="1" applyAlignment="1">
      <alignment horizontal="center"/>
    </xf>
    <xf numFmtId="0" fontId="14" fillId="24" borderId="28" xfId="98" applyFill="1" applyBorder="1" applyAlignment="1">
      <alignment horizontal="center"/>
    </xf>
    <xf numFmtId="0" fontId="14" fillId="24" borderId="29" xfId="98" applyFill="1" applyBorder="1" applyAlignment="1">
      <alignment horizontal="center"/>
    </xf>
    <xf numFmtId="0" fontId="14" fillId="28" borderId="0" xfId="98" applyFill="1"/>
    <xf numFmtId="0" fontId="14" fillId="28" borderId="30" xfId="98" applyFill="1" applyBorder="1"/>
    <xf numFmtId="0" fontId="14" fillId="26" borderId="10" xfId="98" applyFill="1" applyBorder="1"/>
    <xf numFmtId="0" fontId="40" fillId="26" borderId="0" xfId="98" applyFont="1" applyFill="1"/>
    <xf numFmtId="0" fontId="14" fillId="26" borderId="0" xfId="98" applyFill="1" applyAlignment="1">
      <alignment wrapText="1"/>
    </xf>
    <xf numFmtId="0" fontId="48" fillId="0" borderId="0" xfId="102" applyFont="1" applyAlignment="1">
      <alignment horizontal="left"/>
    </xf>
    <xf numFmtId="0" fontId="45" fillId="26" borderId="0" xfId="98" applyFont="1" applyFill="1"/>
    <xf numFmtId="0" fontId="43" fillId="26" borderId="0" xfId="103" applyFill="1"/>
    <xf numFmtId="0" fontId="37" fillId="26" borderId="0" xfId="98" applyFont="1" applyFill="1"/>
  </cellXfs>
  <cellStyles count="104">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3" xr:uid="{3F3EDABA-7D88-4047-9129-13EAABC824E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18B6CDF2-6AF6-45CC-A6D0-192D2712B74C}"/>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75C1FE12-E76F-4284-A458-937BE535C356}"/>
    <cellStyle name="Normal 6" xfId="97" xr:uid="{876A9F48-7354-46F5-8EC4-E571CB333E52}"/>
    <cellStyle name="Normal 7" xfId="102" xr:uid="{98953198-C1C8-4264-B047-92B187843F66}"/>
    <cellStyle name="Note 2" xfId="5" xr:uid="{00000000-0005-0000-0000-000056000000}"/>
    <cellStyle name="Note 3" xfId="89" xr:uid="{00000000-0005-0000-0000-000057000000}"/>
    <cellStyle name="Note 4" xfId="42" xr:uid="{00000000-0005-0000-0000-000058000000}"/>
    <cellStyle name="Note 4 2" xfId="99" xr:uid="{7E6AF294-739A-40B9-BE56-140F51E39B93}"/>
    <cellStyle name="Output 2" xfId="84" xr:uid="{00000000-0005-0000-0000-000059000000}"/>
    <cellStyle name="Output 3" xfId="43" xr:uid="{00000000-0005-0000-0000-00005A000000}"/>
    <cellStyle name="Percent 2" xfId="101" xr:uid="{AE1BD276-7257-4290-A7E9-338D666E389C}"/>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12570319-D424-42BA-959B-0BCA7B9E589C}"/>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workbookViewId="0">
      <selection activeCell="A3" sqref="A3:L31"/>
    </sheetView>
  </sheetViews>
  <sheetFormatPr defaultRowHeight="12.75" x14ac:dyDescent="0.2"/>
  <cols>
    <col min="1" max="3" width="9.42578125" customWidth="1"/>
    <col min="4" max="9" width="8.85546875" customWidth="1"/>
  </cols>
  <sheetData>
    <row r="1" spans="1:9" ht="15.75" x14ac:dyDescent="0.25">
      <c r="A1" s="4" t="s">
        <v>0</v>
      </c>
      <c r="B1" s="3"/>
      <c r="C1" s="3"/>
      <c r="D1" s="3"/>
      <c r="E1" s="1"/>
      <c r="F1" s="1"/>
      <c r="G1" s="1"/>
      <c r="H1" s="1"/>
      <c r="I1" s="1"/>
    </row>
    <row r="2" spans="1:9" ht="15.75" x14ac:dyDescent="0.25">
      <c r="A2" s="1"/>
    </row>
    <row r="3" spans="1:9" s="2" customFormat="1" x14ac:dyDescent="0.2">
      <c r="A3" s="38"/>
      <c r="B3" s="38"/>
      <c r="C3" s="38"/>
      <c r="D3" s="32" t="s">
        <v>7</v>
      </c>
      <c r="E3" s="32" t="s">
        <v>8</v>
      </c>
      <c r="F3" s="32" t="s">
        <v>9</v>
      </c>
      <c r="G3" s="32" t="s">
        <v>10</v>
      </c>
      <c r="H3" s="32" t="s">
        <v>11</v>
      </c>
      <c r="I3" s="33" t="s">
        <v>12</v>
      </c>
    </row>
    <row r="4" spans="1:9" x14ac:dyDescent="0.2">
      <c r="A4" s="37" t="s">
        <v>22</v>
      </c>
      <c r="B4" s="37"/>
      <c r="C4" s="37"/>
      <c r="D4" s="35"/>
      <c r="E4" s="35"/>
      <c r="F4" s="35"/>
      <c r="G4" s="35"/>
      <c r="H4" s="35"/>
      <c r="I4" s="34"/>
    </row>
    <row r="5" spans="1:9" x14ac:dyDescent="0.2">
      <c r="A5" s="39" t="s">
        <v>23</v>
      </c>
      <c r="B5" s="39"/>
      <c r="C5" s="39"/>
      <c r="D5" s="35">
        <v>0</v>
      </c>
      <c r="E5" s="35">
        <v>18</v>
      </c>
      <c r="F5" s="35">
        <v>9</v>
      </c>
      <c r="G5" s="35">
        <v>9</v>
      </c>
      <c r="H5" s="35">
        <v>6</v>
      </c>
      <c r="I5" s="34">
        <f>SUM(D5:H5)</f>
        <v>42</v>
      </c>
    </row>
    <row r="6" spans="1:9" x14ac:dyDescent="0.2">
      <c r="A6" s="39" t="s">
        <v>24</v>
      </c>
      <c r="B6" s="39"/>
      <c r="C6" s="39"/>
      <c r="D6" s="35">
        <v>0</v>
      </c>
      <c r="E6" s="35">
        <v>18</v>
      </c>
      <c r="F6" s="35">
        <v>9</v>
      </c>
      <c r="G6" s="35">
        <v>9</v>
      </c>
      <c r="H6" s="35">
        <v>6</v>
      </c>
      <c r="I6" s="34">
        <f t="shared" ref="I6:I12" si="0">SUM(D6:H6)</f>
        <v>42</v>
      </c>
    </row>
    <row r="7" spans="1:9" x14ac:dyDescent="0.2">
      <c r="A7" s="39" t="s">
        <v>25</v>
      </c>
      <c r="B7" s="39"/>
      <c r="C7" s="39"/>
      <c r="D7" s="35">
        <v>0</v>
      </c>
      <c r="E7" s="35">
        <v>18</v>
      </c>
      <c r="F7" s="35">
        <v>9</v>
      </c>
      <c r="G7" s="35">
        <v>9</v>
      </c>
      <c r="H7" s="35">
        <v>6</v>
      </c>
      <c r="I7" s="34">
        <f t="shared" si="0"/>
        <v>42</v>
      </c>
    </row>
    <row r="8" spans="1:9" x14ac:dyDescent="0.2">
      <c r="A8" s="39" t="s">
        <v>26</v>
      </c>
      <c r="B8" s="39"/>
      <c r="C8" s="39"/>
      <c r="D8" s="35">
        <v>0</v>
      </c>
      <c r="E8" s="35">
        <v>18</v>
      </c>
      <c r="F8" s="35">
        <v>9</v>
      </c>
      <c r="G8" s="35">
        <v>9</v>
      </c>
      <c r="H8" s="35">
        <v>6</v>
      </c>
      <c r="I8" s="34">
        <f t="shared" si="0"/>
        <v>42</v>
      </c>
    </row>
    <row r="9" spans="1:9" x14ac:dyDescent="0.2">
      <c r="A9" s="39" t="s">
        <v>27</v>
      </c>
      <c r="B9" s="39"/>
      <c r="C9" s="39"/>
      <c r="D9" s="35">
        <v>0</v>
      </c>
      <c r="E9" s="35">
        <v>18</v>
      </c>
      <c r="F9" s="35">
        <v>9</v>
      </c>
      <c r="G9" s="35">
        <v>9</v>
      </c>
      <c r="H9" s="35">
        <v>6</v>
      </c>
      <c r="I9" s="34">
        <f t="shared" si="0"/>
        <v>42</v>
      </c>
    </row>
    <row r="10" spans="1:9" x14ac:dyDescent="0.2">
      <c r="A10" s="39" t="s">
        <v>28</v>
      </c>
      <c r="B10" s="39"/>
      <c r="C10" s="39"/>
      <c r="D10" s="35">
        <v>0</v>
      </c>
      <c r="E10" s="35">
        <v>18</v>
      </c>
      <c r="F10" s="35">
        <v>9</v>
      </c>
      <c r="G10" s="35">
        <v>9</v>
      </c>
      <c r="H10" s="35">
        <v>6</v>
      </c>
      <c r="I10" s="34">
        <f t="shared" si="0"/>
        <v>42</v>
      </c>
    </row>
    <row r="11" spans="1:9" x14ac:dyDescent="0.2">
      <c r="A11" s="39" t="s">
        <v>29</v>
      </c>
      <c r="B11" s="39"/>
      <c r="C11" s="39"/>
      <c r="D11" s="35">
        <v>0</v>
      </c>
      <c r="E11" s="35">
        <v>18</v>
      </c>
      <c r="F11" s="35">
        <v>9</v>
      </c>
      <c r="G11" s="35">
        <v>9</v>
      </c>
      <c r="H11" s="35">
        <v>6</v>
      </c>
      <c r="I11" s="34">
        <f t="shared" si="0"/>
        <v>42</v>
      </c>
    </row>
    <row r="12" spans="1:9" x14ac:dyDescent="0.2">
      <c r="A12" s="39" t="s">
        <v>30</v>
      </c>
      <c r="B12" s="39"/>
      <c r="C12" s="39"/>
      <c r="D12" s="35">
        <v>0</v>
      </c>
      <c r="E12" s="35">
        <v>18</v>
      </c>
      <c r="F12" s="35">
        <v>9</v>
      </c>
      <c r="G12" s="35">
        <v>9</v>
      </c>
      <c r="H12" s="35">
        <v>6</v>
      </c>
      <c r="I12" s="34">
        <f t="shared" si="0"/>
        <v>42</v>
      </c>
    </row>
    <row r="13" spans="1:9" x14ac:dyDescent="0.2">
      <c r="A13" s="37"/>
      <c r="B13" s="37"/>
      <c r="C13" s="37"/>
      <c r="D13" s="35"/>
      <c r="E13" s="35"/>
      <c r="F13" s="35"/>
      <c r="G13" s="35"/>
      <c r="H13" s="35"/>
      <c r="I13" s="34"/>
    </row>
    <row r="14" spans="1:9" x14ac:dyDescent="0.2">
      <c r="A14" s="37" t="s">
        <v>31</v>
      </c>
      <c r="B14" s="37"/>
      <c r="C14" s="37"/>
      <c r="D14" s="35"/>
      <c r="E14" s="35"/>
      <c r="F14" s="35"/>
      <c r="G14" s="35"/>
      <c r="H14" s="35"/>
      <c r="I14" s="34"/>
    </row>
    <row r="15" spans="1:9" x14ac:dyDescent="0.2">
      <c r="A15" s="39" t="s">
        <v>23</v>
      </c>
      <c r="B15" s="39"/>
      <c r="C15" s="39"/>
      <c r="D15" s="35">
        <v>0</v>
      </c>
      <c r="E15" s="35">
        <v>12</v>
      </c>
      <c r="F15" s="35">
        <v>12</v>
      </c>
      <c r="G15" s="35">
        <v>12</v>
      </c>
      <c r="H15" s="35">
        <v>8</v>
      </c>
      <c r="I15" s="34">
        <f>SUM(D15:H15)</f>
        <v>44</v>
      </c>
    </row>
    <row r="16" spans="1:9" x14ac:dyDescent="0.2">
      <c r="A16" s="39" t="s">
        <v>32</v>
      </c>
      <c r="B16" s="39"/>
      <c r="C16" s="39"/>
      <c r="D16" s="35">
        <v>0</v>
      </c>
      <c r="E16" s="35">
        <v>18</v>
      </c>
      <c r="F16" s="35">
        <v>9</v>
      </c>
      <c r="G16" s="35">
        <v>9</v>
      </c>
      <c r="H16" s="35">
        <v>8</v>
      </c>
      <c r="I16" s="34">
        <f t="shared" ref="I16:I19" si="1">SUM(D16:H16)</f>
        <v>44</v>
      </c>
    </row>
    <row r="17" spans="1:9" x14ac:dyDescent="0.2">
      <c r="A17" s="39" t="s">
        <v>26</v>
      </c>
      <c r="B17" s="39"/>
      <c r="C17" s="39"/>
      <c r="D17" s="35">
        <v>0</v>
      </c>
      <c r="E17" s="35">
        <v>12</v>
      </c>
      <c r="F17" s="35">
        <v>9</v>
      </c>
      <c r="G17" s="35">
        <v>9</v>
      </c>
      <c r="H17" s="35">
        <v>6</v>
      </c>
      <c r="I17" s="34">
        <f t="shared" si="1"/>
        <v>36</v>
      </c>
    </row>
    <row r="18" spans="1:9" x14ac:dyDescent="0.2">
      <c r="A18" s="39" t="s">
        <v>29</v>
      </c>
      <c r="B18" s="39"/>
      <c r="C18" s="39"/>
      <c r="D18" s="35">
        <v>0</v>
      </c>
      <c r="E18" s="35">
        <v>12</v>
      </c>
      <c r="F18" s="35">
        <v>9</v>
      </c>
      <c r="G18" s="35">
        <v>9</v>
      </c>
      <c r="H18" s="35">
        <v>8</v>
      </c>
      <c r="I18" s="34">
        <f t="shared" si="1"/>
        <v>38</v>
      </c>
    </row>
    <row r="19" spans="1:9" x14ac:dyDescent="0.2">
      <c r="A19" s="39" t="s">
        <v>30</v>
      </c>
      <c r="B19" s="39"/>
      <c r="C19" s="39"/>
      <c r="D19" s="35">
        <v>0</v>
      </c>
      <c r="E19" s="35">
        <v>18</v>
      </c>
      <c r="F19" s="35">
        <v>9</v>
      </c>
      <c r="G19" s="35">
        <v>12</v>
      </c>
      <c r="H19" s="35">
        <v>6</v>
      </c>
      <c r="I19" s="34">
        <f t="shared" si="1"/>
        <v>45</v>
      </c>
    </row>
    <row r="20" spans="1:9" x14ac:dyDescent="0.2">
      <c r="A20" s="37"/>
      <c r="B20" s="37"/>
      <c r="C20" s="37"/>
      <c r="D20" s="35"/>
      <c r="E20" s="35"/>
      <c r="F20" s="35"/>
      <c r="G20" s="35"/>
      <c r="H20" s="35"/>
      <c r="I20" s="34"/>
    </row>
    <row r="21" spans="1:9" x14ac:dyDescent="0.2">
      <c r="A21" s="37" t="s">
        <v>33</v>
      </c>
      <c r="B21" s="37"/>
      <c r="C21" s="37"/>
      <c r="D21" s="35"/>
      <c r="E21" s="35"/>
      <c r="F21" s="35"/>
      <c r="G21" s="35"/>
      <c r="H21" s="35"/>
      <c r="I21" s="34"/>
    </row>
    <row r="22" spans="1:9" x14ac:dyDescent="0.2">
      <c r="A22" s="39" t="s">
        <v>23</v>
      </c>
      <c r="B22" s="39"/>
      <c r="C22" s="39"/>
      <c r="D22" s="35">
        <v>0</v>
      </c>
      <c r="E22" s="35">
        <v>18</v>
      </c>
      <c r="F22" s="35">
        <v>9</v>
      </c>
      <c r="G22" s="35">
        <v>9</v>
      </c>
      <c r="H22" s="35">
        <v>6</v>
      </c>
      <c r="I22" s="34">
        <f t="shared" ref="I22:I29" si="2">SUM(D22:H22)</f>
        <v>42</v>
      </c>
    </row>
    <row r="23" spans="1:9" x14ac:dyDescent="0.2">
      <c r="A23" s="39" t="s">
        <v>24</v>
      </c>
      <c r="B23" s="39"/>
      <c r="C23" s="39"/>
      <c r="D23" s="35">
        <v>0</v>
      </c>
      <c r="E23" s="35">
        <v>12</v>
      </c>
      <c r="F23" s="35">
        <v>9</v>
      </c>
      <c r="G23" s="35">
        <v>9</v>
      </c>
      <c r="H23" s="35">
        <v>6</v>
      </c>
      <c r="I23" s="34">
        <f t="shared" si="2"/>
        <v>36</v>
      </c>
    </row>
    <row r="24" spans="1:9" x14ac:dyDescent="0.2">
      <c r="A24" s="39" t="s">
        <v>25</v>
      </c>
      <c r="B24" s="39"/>
      <c r="C24" s="39"/>
      <c r="D24" s="35">
        <v>0</v>
      </c>
      <c r="E24" s="35">
        <v>12</v>
      </c>
      <c r="F24" s="35">
        <v>6</v>
      </c>
      <c r="G24" s="35">
        <v>12</v>
      </c>
      <c r="H24" s="35">
        <v>6</v>
      </c>
      <c r="I24" s="34">
        <f t="shared" si="2"/>
        <v>36</v>
      </c>
    </row>
    <row r="25" spans="1:9" x14ac:dyDescent="0.2">
      <c r="A25" s="39" t="s">
        <v>34</v>
      </c>
      <c r="B25" s="39"/>
      <c r="C25" s="39"/>
      <c r="D25" s="35">
        <v>0</v>
      </c>
      <c r="E25" s="35">
        <v>24</v>
      </c>
      <c r="F25" s="35">
        <v>6</v>
      </c>
      <c r="G25" s="35">
        <v>12</v>
      </c>
      <c r="H25" s="35">
        <v>8</v>
      </c>
      <c r="I25" s="34">
        <f t="shared" si="2"/>
        <v>50</v>
      </c>
    </row>
    <row r="26" spans="1:9" x14ac:dyDescent="0.2">
      <c r="A26" s="39" t="s">
        <v>27</v>
      </c>
      <c r="B26" s="39"/>
      <c r="C26" s="39"/>
      <c r="D26" s="35">
        <v>0</v>
      </c>
      <c r="E26" s="35">
        <v>18</v>
      </c>
      <c r="F26" s="35">
        <v>6</v>
      </c>
      <c r="G26" s="35">
        <v>12</v>
      </c>
      <c r="H26" s="35">
        <v>8</v>
      </c>
      <c r="I26" s="34">
        <f t="shared" si="2"/>
        <v>44</v>
      </c>
    </row>
    <row r="27" spans="1:9" x14ac:dyDescent="0.2">
      <c r="A27" s="39" t="s">
        <v>28</v>
      </c>
      <c r="B27" s="39"/>
      <c r="C27" s="39"/>
      <c r="D27" s="35">
        <v>0</v>
      </c>
      <c r="E27" s="35">
        <v>12</v>
      </c>
      <c r="F27" s="35">
        <v>6</v>
      </c>
      <c r="G27" s="35">
        <v>12</v>
      </c>
      <c r="H27" s="35">
        <v>8</v>
      </c>
      <c r="I27" s="34">
        <f t="shared" si="2"/>
        <v>38</v>
      </c>
    </row>
    <row r="28" spans="1:9" x14ac:dyDescent="0.2">
      <c r="A28" s="39" t="s">
        <v>29</v>
      </c>
      <c r="B28" s="39"/>
      <c r="C28" s="39"/>
      <c r="D28" s="35">
        <v>0</v>
      </c>
      <c r="E28" s="35">
        <v>18</v>
      </c>
      <c r="F28" s="35">
        <v>9</v>
      </c>
      <c r="G28" s="35">
        <v>12</v>
      </c>
      <c r="H28" s="35">
        <v>6</v>
      </c>
      <c r="I28" s="34">
        <f t="shared" si="2"/>
        <v>45</v>
      </c>
    </row>
    <row r="29" spans="1:9" x14ac:dyDescent="0.2">
      <c r="A29" s="39" t="s">
        <v>30</v>
      </c>
      <c r="B29" s="39"/>
      <c r="C29" s="39"/>
      <c r="D29" s="35">
        <v>0</v>
      </c>
      <c r="E29" s="35">
        <v>18</v>
      </c>
      <c r="F29" s="35">
        <v>9</v>
      </c>
      <c r="G29" s="35">
        <v>9</v>
      </c>
      <c r="H29" s="35">
        <v>6</v>
      </c>
      <c r="I29" s="34">
        <f t="shared" si="2"/>
        <v>42</v>
      </c>
    </row>
  </sheetData>
  <mergeCells count="27">
    <mergeCell ref="A25:C25"/>
    <mergeCell ref="A26:C26"/>
    <mergeCell ref="A27:C27"/>
    <mergeCell ref="A28:C28"/>
    <mergeCell ref="A29:C29"/>
    <mergeCell ref="A20:C20"/>
    <mergeCell ref="A21:C21"/>
    <mergeCell ref="A22:C22"/>
    <mergeCell ref="A23:C23"/>
    <mergeCell ref="A24:C24"/>
    <mergeCell ref="A19:C19"/>
    <mergeCell ref="A14:C14"/>
    <mergeCell ref="A15:C15"/>
    <mergeCell ref="A16:C16"/>
    <mergeCell ref="A17:C17"/>
    <mergeCell ref="A18:C18"/>
    <mergeCell ref="A13:C13"/>
    <mergeCell ref="A3:C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workbookViewId="0">
      <selection activeCell="E5" sqref="E5:H29"/>
    </sheetView>
  </sheetViews>
  <sheetFormatPr defaultRowHeight="12.75" x14ac:dyDescent="0.2"/>
  <sheetData>
    <row r="1" spans="1:12" ht="15.75" x14ac:dyDescent="0.25">
      <c r="A1" s="4" t="s">
        <v>0</v>
      </c>
      <c r="B1" s="3"/>
      <c r="C1" s="3"/>
      <c r="D1" s="3"/>
      <c r="E1" s="1"/>
      <c r="F1" s="1"/>
      <c r="G1" s="1"/>
      <c r="H1" s="1"/>
      <c r="I1" s="1"/>
      <c r="J1" s="1"/>
    </row>
    <row r="2" spans="1:12" ht="15.75" x14ac:dyDescent="0.25">
      <c r="A2" s="1"/>
    </row>
    <row r="3" spans="1:12" x14ac:dyDescent="0.2">
      <c r="A3" s="38"/>
      <c r="B3" s="38"/>
      <c r="C3" s="38"/>
      <c r="D3" s="32" t="s">
        <v>7</v>
      </c>
      <c r="E3" s="32" t="s">
        <v>8</v>
      </c>
      <c r="F3" s="32" t="s">
        <v>9</v>
      </c>
      <c r="G3" s="32" t="s">
        <v>10</v>
      </c>
      <c r="H3" s="32" t="s">
        <v>11</v>
      </c>
      <c r="I3" s="33" t="s">
        <v>12</v>
      </c>
      <c r="J3" s="2"/>
      <c r="K3" s="2"/>
      <c r="L3" s="2"/>
    </row>
    <row r="4" spans="1:12" x14ac:dyDescent="0.2">
      <c r="A4" s="37" t="s">
        <v>22</v>
      </c>
      <c r="B4" s="37"/>
      <c r="C4" s="37"/>
      <c r="D4" s="35"/>
      <c r="E4" s="35"/>
      <c r="F4" s="35"/>
      <c r="G4" s="35"/>
      <c r="H4" s="35"/>
      <c r="I4" s="34"/>
    </row>
    <row r="5" spans="1:12" x14ac:dyDescent="0.2">
      <c r="A5" s="39" t="s">
        <v>23</v>
      </c>
      <c r="B5" s="39"/>
      <c r="C5" s="39"/>
      <c r="D5" s="35">
        <v>0</v>
      </c>
      <c r="E5" s="35">
        <v>24</v>
      </c>
      <c r="F5" s="35">
        <v>12</v>
      </c>
      <c r="G5" s="35">
        <v>12</v>
      </c>
      <c r="H5" s="35">
        <v>8</v>
      </c>
      <c r="I5" s="34">
        <f>SUM(D5:H5)</f>
        <v>56</v>
      </c>
    </row>
    <row r="6" spans="1:12" x14ac:dyDescent="0.2">
      <c r="A6" s="39" t="s">
        <v>24</v>
      </c>
      <c r="B6" s="39"/>
      <c r="C6" s="39"/>
      <c r="D6" s="35">
        <v>0</v>
      </c>
      <c r="E6" s="35">
        <v>30</v>
      </c>
      <c r="F6" s="35">
        <v>15</v>
      </c>
      <c r="G6" s="35">
        <v>15</v>
      </c>
      <c r="H6" s="35">
        <v>10</v>
      </c>
      <c r="I6" s="34">
        <f t="shared" ref="I6:I12" si="0">SUM(D6:H6)</f>
        <v>70</v>
      </c>
    </row>
    <row r="7" spans="1:12" x14ac:dyDescent="0.2">
      <c r="A7" s="39" t="s">
        <v>25</v>
      </c>
      <c r="B7" s="39"/>
      <c r="C7" s="39"/>
      <c r="D7" s="35">
        <v>0</v>
      </c>
      <c r="E7" s="35">
        <v>20.399999999999999</v>
      </c>
      <c r="F7" s="35">
        <v>10.199999999999999</v>
      </c>
      <c r="G7" s="35">
        <v>10.199999999999999</v>
      </c>
      <c r="H7" s="35">
        <v>6.8</v>
      </c>
      <c r="I7" s="34">
        <f t="shared" si="0"/>
        <v>47.599999999999994</v>
      </c>
    </row>
    <row r="8" spans="1:12" x14ac:dyDescent="0.2">
      <c r="A8" s="39" t="s">
        <v>26</v>
      </c>
      <c r="B8" s="39"/>
      <c r="C8" s="39"/>
      <c r="D8" s="35">
        <v>0</v>
      </c>
      <c r="E8" s="35">
        <v>27</v>
      </c>
      <c r="F8" s="35">
        <v>13.5</v>
      </c>
      <c r="G8" s="35">
        <v>13.5</v>
      </c>
      <c r="H8" s="35">
        <v>9</v>
      </c>
      <c r="I8" s="34">
        <f t="shared" si="0"/>
        <v>63</v>
      </c>
    </row>
    <row r="9" spans="1:12" x14ac:dyDescent="0.2">
      <c r="A9" s="39" t="s">
        <v>27</v>
      </c>
      <c r="B9" s="39"/>
      <c r="C9" s="39"/>
      <c r="D9" s="35">
        <v>0</v>
      </c>
      <c r="E9" s="35">
        <v>24</v>
      </c>
      <c r="F9" s="35">
        <v>12</v>
      </c>
      <c r="G9" s="35">
        <v>12</v>
      </c>
      <c r="H9" s="35">
        <v>8</v>
      </c>
      <c r="I9" s="34">
        <f t="shared" si="0"/>
        <v>56</v>
      </c>
    </row>
    <row r="10" spans="1:12" x14ac:dyDescent="0.2">
      <c r="A10" s="39" t="s">
        <v>28</v>
      </c>
      <c r="B10" s="39"/>
      <c r="C10" s="39"/>
      <c r="D10" s="35">
        <v>0</v>
      </c>
      <c r="E10" s="35">
        <v>24</v>
      </c>
      <c r="F10" s="35">
        <v>12</v>
      </c>
      <c r="G10" s="35">
        <v>12</v>
      </c>
      <c r="H10" s="35">
        <v>8</v>
      </c>
      <c r="I10" s="34">
        <f t="shared" si="0"/>
        <v>56</v>
      </c>
    </row>
    <row r="11" spans="1:12" x14ac:dyDescent="0.2">
      <c r="A11" s="39" t="s">
        <v>29</v>
      </c>
      <c r="B11" s="39"/>
      <c r="C11" s="39"/>
      <c r="D11" s="35">
        <v>0</v>
      </c>
      <c r="E11" s="35">
        <v>24</v>
      </c>
      <c r="F11" s="35">
        <v>12</v>
      </c>
      <c r="G11" s="35">
        <v>12</v>
      </c>
      <c r="H11" s="35">
        <v>8</v>
      </c>
      <c r="I11" s="34">
        <f t="shared" si="0"/>
        <v>56</v>
      </c>
    </row>
    <row r="12" spans="1:12" x14ac:dyDescent="0.2">
      <c r="A12" s="39" t="s">
        <v>30</v>
      </c>
      <c r="B12" s="39"/>
      <c r="C12" s="39"/>
      <c r="D12" s="35">
        <v>0</v>
      </c>
      <c r="E12" s="35">
        <v>27</v>
      </c>
      <c r="F12" s="35">
        <v>13.5</v>
      </c>
      <c r="G12" s="35">
        <v>13.5</v>
      </c>
      <c r="H12" s="35">
        <v>9</v>
      </c>
      <c r="I12" s="34">
        <f t="shared" si="0"/>
        <v>63</v>
      </c>
    </row>
    <row r="13" spans="1:12" x14ac:dyDescent="0.2">
      <c r="A13" s="37"/>
      <c r="B13" s="37"/>
      <c r="C13" s="37"/>
      <c r="D13" s="35"/>
      <c r="E13" s="35"/>
      <c r="F13" s="35"/>
      <c r="G13" s="35"/>
      <c r="H13" s="35"/>
      <c r="I13" s="34"/>
    </row>
    <row r="14" spans="1:12" x14ac:dyDescent="0.2">
      <c r="A14" s="37" t="s">
        <v>31</v>
      </c>
      <c r="B14" s="37"/>
      <c r="C14" s="37"/>
      <c r="D14" s="35"/>
      <c r="E14" s="35"/>
      <c r="F14" s="35"/>
      <c r="G14" s="35"/>
      <c r="H14" s="35"/>
      <c r="I14" s="34"/>
    </row>
    <row r="15" spans="1:12" x14ac:dyDescent="0.2">
      <c r="A15" s="39" t="s">
        <v>23</v>
      </c>
      <c r="B15" s="39"/>
      <c r="C15" s="39"/>
      <c r="D15" s="35">
        <v>0</v>
      </c>
      <c r="E15" s="35">
        <v>24</v>
      </c>
      <c r="F15" s="35">
        <v>12</v>
      </c>
      <c r="G15" s="35">
        <v>12</v>
      </c>
      <c r="H15" s="35">
        <v>8</v>
      </c>
      <c r="I15" s="34">
        <f>SUM(D15:H15)</f>
        <v>56</v>
      </c>
    </row>
    <row r="16" spans="1:12" x14ac:dyDescent="0.2">
      <c r="A16" s="39" t="s">
        <v>32</v>
      </c>
      <c r="B16" s="39"/>
      <c r="C16" s="39"/>
      <c r="D16" s="35">
        <v>0</v>
      </c>
      <c r="E16" s="35">
        <v>24</v>
      </c>
      <c r="F16" s="35">
        <v>12</v>
      </c>
      <c r="G16" s="35">
        <v>12</v>
      </c>
      <c r="H16" s="35">
        <v>8</v>
      </c>
      <c r="I16" s="34">
        <f t="shared" ref="I16:I19" si="1">SUM(D16:H16)</f>
        <v>56</v>
      </c>
    </row>
    <row r="17" spans="1:9" x14ac:dyDescent="0.2">
      <c r="A17" s="39" t="s">
        <v>26</v>
      </c>
      <c r="B17" s="39"/>
      <c r="C17" s="39"/>
      <c r="D17" s="35">
        <v>0</v>
      </c>
      <c r="E17" s="35">
        <v>24</v>
      </c>
      <c r="F17" s="35">
        <v>12</v>
      </c>
      <c r="G17" s="35">
        <v>12</v>
      </c>
      <c r="H17" s="35">
        <v>8</v>
      </c>
      <c r="I17" s="34">
        <f t="shared" si="1"/>
        <v>56</v>
      </c>
    </row>
    <row r="18" spans="1:9" x14ac:dyDescent="0.2">
      <c r="A18" s="39" t="s">
        <v>29</v>
      </c>
      <c r="B18" s="39"/>
      <c r="C18" s="39"/>
      <c r="D18" s="35">
        <v>0</v>
      </c>
      <c r="E18" s="35">
        <v>24</v>
      </c>
      <c r="F18" s="35">
        <v>12</v>
      </c>
      <c r="G18" s="35">
        <v>12</v>
      </c>
      <c r="H18" s="35">
        <v>8</v>
      </c>
      <c r="I18" s="34">
        <f t="shared" si="1"/>
        <v>56</v>
      </c>
    </row>
    <row r="19" spans="1:9" x14ac:dyDescent="0.2">
      <c r="A19" s="39" t="s">
        <v>30</v>
      </c>
      <c r="B19" s="39"/>
      <c r="C19" s="39"/>
      <c r="D19" s="35">
        <v>0</v>
      </c>
      <c r="E19" s="35">
        <v>24</v>
      </c>
      <c r="F19" s="35">
        <v>12</v>
      </c>
      <c r="G19" s="35">
        <v>12</v>
      </c>
      <c r="H19" s="35">
        <v>8</v>
      </c>
      <c r="I19" s="34">
        <f t="shared" si="1"/>
        <v>56</v>
      </c>
    </row>
    <row r="20" spans="1:9" x14ac:dyDescent="0.2">
      <c r="A20" s="37"/>
      <c r="B20" s="37"/>
      <c r="C20" s="37"/>
      <c r="D20" s="35"/>
      <c r="E20" s="35"/>
      <c r="F20" s="35"/>
      <c r="G20" s="35"/>
      <c r="H20" s="35"/>
      <c r="I20" s="34"/>
    </row>
    <row r="21" spans="1:9" x14ac:dyDescent="0.2">
      <c r="A21" s="37" t="s">
        <v>33</v>
      </c>
      <c r="B21" s="37"/>
      <c r="C21" s="37"/>
      <c r="D21" s="35"/>
      <c r="E21" s="35"/>
      <c r="F21" s="35"/>
      <c r="G21" s="35"/>
      <c r="H21" s="35"/>
      <c r="I21" s="34"/>
    </row>
    <row r="22" spans="1:9" x14ac:dyDescent="0.2">
      <c r="A22" s="39" t="s">
        <v>23</v>
      </c>
      <c r="B22" s="39"/>
      <c r="C22" s="39"/>
      <c r="D22" s="35">
        <v>0</v>
      </c>
      <c r="E22" s="35">
        <v>24</v>
      </c>
      <c r="F22" s="35">
        <v>12</v>
      </c>
      <c r="G22" s="35">
        <v>12</v>
      </c>
      <c r="H22" s="35">
        <v>8</v>
      </c>
      <c r="I22" s="34">
        <f t="shared" ref="I22:I29" si="2">SUM(D22:H22)</f>
        <v>56</v>
      </c>
    </row>
    <row r="23" spans="1:9" x14ac:dyDescent="0.2">
      <c r="A23" s="39" t="s">
        <v>24</v>
      </c>
      <c r="B23" s="39"/>
      <c r="C23" s="39"/>
      <c r="D23" s="35">
        <v>0</v>
      </c>
      <c r="E23" s="35">
        <v>24</v>
      </c>
      <c r="F23" s="35">
        <v>12</v>
      </c>
      <c r="G23" s="35">
        <v>12</v>
      </c>
      <c r="H23" s="35">
        <v>8</v>
      </c>
      <c r="I23" s="34">
        <f t="shared" si="2"/>
        <v>56</v>
      </c>
    </row>
    <row r="24" spans="1:9" x14ac:dyDescent="0.2">
      <c r="A24" s="39" t="s">
        <v>25</v>
      </c>
      <c r="B24" s="39"/>
      <c r="C24" s="39"/>
      <c r="D24" s="35">
        <v>0</v>
      </c>
      <c r="E24" s="35">
        <v>24</v>
      </c>
      <c r="F24" s="35">
        <v>12</v>
      </c>
      <c r="G24" s="35">
        <v>12</v>
      </c>
      <c r="H24" s="35">
        <v>8</v>
      </c>
      <c r="I24" s="34">
        <f t="shared" si="2"/>
        <v>56</v>
      </c>
    </row>
    <row r="25" spans="1:9" x14ac:dyDescent="0.2">
      <c r="A25" s="39" t="s">
        <v>34</v>
      </c>
      <c r="B25" s="39"/>
      <c r="C25" s="39"/>
      <c r="D25" s="35">
        <v>0</v>
      </c>
      <c r="E25" s="35">
        <v>24</v>
      </c>
      <c r="F25" s="35">
        <v>12</v>
      </c>
      <c r="G25" s="35">
        <v>12</v>
      </c>
      <c r="H25" s="35">
        <v>8</v>
      </c>
      <c r="I25" s="34">
        <f t="shared" si="2"/>
        <v>56</v>
      </c>
    </row>
    <row r="26" spans="1:9" x14ac:dyDescent="0.2">
      <c r="A26" s="39" t="s">
        <v>27</v>
      </c>
      <c r="B26" s="39"/>
      <c r="C26" s="39"/>
      <c r="D26" s="35">
        <v>0</v>
      </c>
      <c r="E26" s="35">
        <v>24</v>
      </c>
      <c r="F26" s="35">
        <v>12</v>
      </c>
      <c r="G26" s="35">
        <v>12</v>
      </c>
      <c r="H26" s="35">
        <v>8</v>
      </c>
      <c r="I26" s="34">
        <f t="shared" si="2"/>
        <v>56</v>
      </c>
    </row>
    <row r="27" spans="1:9" x14ac:dyDescent="0.2">
      <c r="A27" s="39" t="s">
        <v>28</v>
      </c>
      <c r="B27" s="39"/>
      <c r="C27" s="39"/>
      <c r="D27" s="35">
        <v>0</v>
      </c>
      <c r="E27" s="35">
        <v>30</v>
      </c>
      <c r="F27" s="35">
        <v>15</v>
      </c>
      <c r="G27" s="35">
        <v>15</v>
      </c>
      <c r="H27" s="35">
        <v>10</v>
      </c>
      <c r="I27" s="34">
        <f t="shared" si="2"/>
        <v>70</v>
      </c>
    </row>
    <row r="28" spans="1:9" x14ac:dyDescent="0.2">
      <c r="A28" s="39" t="s">
        <v>29</v>
      </c>
      <c r="B28" s="39"/>
      <c r="C28" s="39"/>
      <c r="D28" s="35">
        <v>0</v>
      </c>
      <c r="E28" s="35">
        <v>24</v>
      </c>
      <c r="F28" s="35">
        <v>12</v>
      </c>
      <c r="G28" s="35">
        <v>12</v>
      </c>
      <c r="H28" s="35">
        <v>8</v>
      </c>
      <c r="I28" s="34">
        <f t="shared" si="2"/>
        <v>56</v>
      </c>
    </row>
    <row r="29" spans="1:9" x14ac:dyDescent="0.2">
      <c r="A29" s="39" t="s">
        <v>30</v>
      </c>
      <c r="B29" s="39"/>
      <c r="C29" s="39"/>
      <c r="D29" s="35">
        <v>0</v>
      </c>
      <c r="E29" s="35">
        <v>27</v>
      </c>
      <c r="F29" s="35">
        <v>13.5</v>
      </c>
      <c r="G29" s="35">
        <v>13.5</v>
      </c>
      <c r="H29" s="35">
        <v>9</v>
      </c>
      <c r="I29" s="34">
        <f t="shared" si="2"/>
        <v>63</v>
      </c>
    </row>
  </sheetData>
  <mergeCells count="27">
    <mergeCell ref="A26:C26"/>
    <mergeCell ref="A27:C27"/>
    <mergeCell ref="A28:C28"/>
    <mergeCell ref="A29:C29"/>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workbookViewId="0">
      <selection activeCell="E5" sqref="E5:H29"/>
    </sheetView>
  </sheetViews>
  <sheetFormatPr defaultRowHeight="12.75" x14ac:dyDescent="0.2"/>
  <sheetData>
    <row r="1" spans="1:11" ht="15.75" x14ac:dyDescent="0.25">
      <c r="A1" s="4" t="s">
        <v>0</v>
      </c>
      <c r="B1" s="3"/>
      <c r="C1" s="3"/>
      <c r="D1" s="3"/>
      <c r="E1" s="1"/>
      <c r="F1" s="1"/>
      <c r="G1" s="1"/>
      <c r="H1" s="1"/>
      <c r="I1" s="1"/>
      <c r="J1" s="1"/>
    </row>
    <row r="2" spans="1:11" ht="15.75" x14ac:dyDescent="0.25">
      <c r="A2" s="1"/>
    </row>
    <row r="3" spans="1:11" x14ac:dyDescent="0.2">
      <c r="A3" s="38"/>
      <c r="B3" s="38"/>
      <c r="C3" s="38"/>
      <c r="D3" s="32" t="s">
        <v>7</v>
      </c>
      <c r="E3" s="32" t="s">
        <v>8</v>
      </c>
      <c r="F3" s="32" t="s">
        <v>9</v>
      </c>
      <c r="G3" s="32" t="s">
        <v>10</v>
      </c>
      <c r="H3" s="32" t="s">
        <v>11</v>
      </c>
      <c r="I3" s="33" t="s">
        <v>12</v>
      </c>
      <c r="J3" s="2"/>
      <c r="K3" s="2"/>
    </row>
    <row r="4" spans="1:11" x14ac:dyDescent="0.2">
      <c r="A4" s="37" t="s">
        <v>22</v>
      </c>
      <c r="B4" s="37"/>
      <c r="C4" s="37"/>
      <c r="D4" s="35"/>
      <c r="E4" s="35"/>
      <c r="F4" s="35"/>
      <c r="G4" s="35"/>
      <c r="H4" s="35"/>
      <c r="I4" s="34"/>
    </row>
    <row r="5" spans="1:11" x14ac:dyDescent="0.2">
      <c r="A5" s="39" t="s">
        <v>23</v>
      </c>
      <c r="B5" s="39"/>
      <c r="C5" s="39"/>
      <c r="D5" s="35">
        <v>0</v>
      </c>
      <c r="E5" s="35">
        <v>30</v>
      </c>
      <c r="F5" s="35">
        <v>15</v>
      </c>
      <c r="G5" s="35">
        <v>15</v>
      </c>
      <c r="H5" s="35">
        <v>10</v>
      </c>
      <c r="I5" s="34">
        <f>SUM(D5:H5)</f>
        <v>70</v>
      </c>
    </row>
    <row r="6" spans="1:11" x14ac:dyDescent="0.2">
      <c r="A6" s="39" t="s">
        <v>24</v>
      </c>
      <c r="B6" s="39"/>
      <c r="C6" s="39"/>
      <c r="D6" s="35">
        <v>0</v>
      </c>
      <c r="E6" s="35">
        <v>30</v>
      </c>
      <c r="F6" s="35">
        <v>15</v>
      </c>
      <c r="G6" s="35">
        <v>15</v>
      </c>
      <c r="H6" s="35">
        <v>10</v>
      </c>
      <c r="I6" s="34">
        <f t="shared" ref="I6:I12" si="0">SUM(D6:H6)</f>
        <v>70</v>
      </c>
    </row>
    <row r="7" spans="1:11" x14ac:dyDescent="0.2">
      <c r="A7" s="39" t="s">
        <v>25</v>
      </c>
      <c r="B7" s="39"/>
      <c r="C7" s="39"/>
      <c r="D7" s="35">
        <v>0</v>
      </c>
      <c r="E7" s="35">
        <v>24</v>
      </c>
      <c r="F7" s="35">
        <v>12</v>
      </c>
      <c r="G7" s="35">
        <v>9</v>
      </c>
      <c r="H7" s="35">
        <v>8</v>
      </c>
      <c r="I7" s="34">
        <f t="shared" si="0"/>
        <v>53</v>
      </c>
    </row>
    <row r="8" spans="1:11" x14ac:dyDescent="0.2">
      <c r="A8" s="39" t="s">
        <v>26</v>
      </c>
      <c r="B8" s="39"/>
      <c r="C8" s="39"/>
      <c r="D8" s="35">
        <v>0</v>
      </c>
      <c r="E8" s="35">
        <v>30</v>
      </c>
      <c r="F8" s="35">
        <v>15</v>
      </c>
      <c r="G8" s="35">
        <v>12</v>
      </c>
      <c r="H8" s="35">
        <v>10</v>
      </c>
      <c r="I8" s="34">
        <f t="shared" si="0"/>
        <v>67</v>
      </c>
    </row>
    <row r="9" spans="1:11" x14ac:dyDescent="0.2">
      <c r="A9" s="39" t="s">
        <v>27</v>
      </c>
      <c r="B9" s="39"/>
      <c r="C9" s="39"/>
      <c r="D9" s="35">
        <v>0</v>
      </c>
      <c r="E9" s="35">
        <v>18</v>
      </c>
      <c r="F9" s="35">
        <v>12</v>
      </c>
      <c r="G9" s="35">
        <v>12</v>
      </c>
      <c r="H9" s="35">
        <v>6</v>
      </c>
      <c r="I9" s="34">
        <f t="shared" si="0"/>
        <v>48</v>
      </c>
    </row>
    <row r="10" spans="1:11" x14ac:dyDescent="0.2">
      <c r="A10" s="39" t="s">
        <v>28</v>
      </c>
      <c r="B10" s="39"/>
      <c r="C10" s="39"/>
      <c r="D10" s="35">
        <v>0</v>
      </c>
      <c r="E10" s="35">
        <v>30</v>
      </c>
      <c r="F10" s="35">
        <v>15</v>
      </c>
      <c r="G10" s="35">
        <v>15</v>
      </c>
      <c r="H10" s="35">
        <v>10</v>
      </c>
      <c r="I10" s="34">
        <f t="shared" si="0"/>
        <v>70</v>
      </c>
    </row>
    <row r="11" spans="1:11" x14ac:dyDescent="0.2">
      <c r="A11" s="39" t="s">
        <v>29</v>
      </c>
      <c r="B11" s="39"/>
      <c r="C11" s="39"/>
      <c r="D11" s="35">
        <v>0</v>
      </c>
      <c r="E11" s="35">
        <v>30</v>
      </c>
      <c r="F11" s="35">
        <v>15</v>
      </c>
      <c r="G11" s="35">
        <v>15</v>
      </c>
      <c r="H11" s="35">
        <v>10</v>
      </c>
      <c r="I11" s="34">
        <f t="shared" si="0"/>
        <v>70</v>
      </c>
    </row>
    <row r="12" spans="1:11" x14ac:dyDescent="0.2">
      <c r="A12" s="39" t="s">
        <v>30</v>
      </c>
      <c r="B12" s="39"/>
      <c r="C12" s="39"/>
      <c r="D12" s="35">
        <v>0</v>
      </c>
      <c r="E12" s="35">
        <v>30</v>
      </c>
      <c r="F12" s="35">
        <v>15</v>
      </c>
      <c r="G12" s="35">
        <v>15</v>
      </c>
      <c r="H12" s="35">
        <v>10</v>
      </c>
      <c r="I12" s="34">
        <f t="shared" si="0"/>
        <v>70</v>
      </c>
    </row>
    <row r="13" spans="1:11" x14ac:dyDescent="0.2">
      <c r="A13" s="37"/>
      <c r="B13" s="37"/>
      <c r="C13" s="37"/>
      <c r="D13" s="35"/>
      <c r="E13" s="35"/>
      <c r="F13" s="35"/>
      <c r="G13" s="35"/>
      <c r="H13" s="35"/>
      <c r="I13" s="34"/>
    </row>
    <row r="14" spans="1:11" x14ac:dyDescent="0.2">
      <c r="A14" s="37" t="s">
        <v>31</v>
      </c>
      <c r="B14" s="37"/>
      <c r="C14" s="37"/>
      <c r="D14" s="35"/>
      <c r="E14" s="35"/>
      <c r="F14" s="35"/>
      <c r="G14" s="35"/>
      <c r="H14" s="35"/>
      <c r="I14" s="34"/>
    </row>
    <row r="15" spans="1:11" x14ac:dyDescent="0.2">
      <c r="A15" s="39" t="s">
        <v>23</v>
      </c>
      <c r="B15" s="39"/>
      <c r="C15" s="39"/>
      <c r="D15" s="35">
        <v>0</v>
      </c>
      <c r="E15" s="35">
        <v>30</v>
      </c>
      <c r="F15" s="35">
        <v>15</v>
      </c>
      <c r="G15" s="35">
        <v>15</v>
      </c>
      <c r="H15" s="35">
        <v>10</v>
      </c>
      <c r="I15" s="34">
        <f>SUM(D15:H15)</f>
        <v>70</v>
      </c>
    </row>
    <row r="16" spans="1:11" x14ac:dyDescent="0.2">
      <c r="A16" s="39" t="s">
        <v>32</v>
      </c>
      <c r="B16" s="39"/>
      <c r="C16" s="39"/>
      <c r="D16" s="35">
        <v>0</v>
      </c>
      <c r="E16" s="35">
        <v>24</v>
      </c>
      <c r="F16" s="35">
        <v>12</v>
      </c>
      <c r="G16" s="35">
        <v>12</v>
      </c>
      <c r="H16" s="35">
        <v>8</v>
      </c>
      <c r="I16" s="34">
        <f t="shared" ref="I16:I19" si="1">SUM(D16:H16)</f>
        <v>56</v>
      </c>
    </row>
    <row r="17" spans="1:9" x14ac:dyDescent="0.2">
      <c r="A17" s="39" t="s">
        <v>26</v>
      </c>
      <c r="B17" s="39"/>
      <c r="C17" s="39"/>
      <c r="D17" s="35">
        <v>0</v>
      </c>
      <c r="E17" s="35">
        <v>30</v>
      </c>
      <c r="F17" s="35">
        <v>15</v>
      </c>
      <c r="G17" s="35">
        <v>12</v>
      </c>
      <c r="H17" s="35">
        <v>10</v>
      </c>
      <c r="I17" s="34">
        <f t="shared" si="1"/>
        <v>67</v>
      </c>
    </row>
    <row r="18" spans="1:9" x14ac:dyDescent="0.2">
      <c r="A18" s="39" t="s">
        <v>29</v>
      </c>
      <c r="B18" s="39"/>
      <c r="C18" s="39"/>
      <c r="D18" s="35">
        <v>0</v>
      </c>
      <c r="E18" s="35">
        <v>30</v>
      </c>
      <c r="F18" s="35">
        <v>15</v>
      </c>
      <c r="G18" s="35">
        <v>15</v>
      </c>
      <c r="H18" s="35">
        <v>10</v>
      </c>
      <c r="I18" s="34">
        <f t="shared" si="1"/>
        <v>70</v>
      </c>
    </row>
    <row r="19" spans="1:9" x14ac:dyDescent="0.2">
      <c r="A19" s="39" t="s">
        <v>30</v>
      </c>
      <c r="B19" s="39"/>
      <c r="C19" s="39"/>
      <c r="D19" s="35">
        <v>0</v>
      </c>
      <c r="E19" s="35">
        <v>30</v>
      </c>
      <c r="F19" s="35">
        <v>15</v>
      </c>
      <c r="G19" s="35">
        <v>15</v>
      </c>
      <c r="H19" s="35">
        <v>10</v>
      </c>
      <c r="I19" s="34">
        <f t="shared" si="1"/>
        <v>70</v>
      </c>
    </row>
    <row r="20" spans="1:9" x14ac:dyDescent="0.2">
      <c r="A20" s="37"/>
      <c r="B20" s="37"/>
      <c r="C20" s="37"/>
      <c r="D20" s="35"/>
      <c r="E20" s="35"/>
      <c r="F20" s="35"/>
      <c r="G20" s="35"/>
      <c r="H20" s="35"/>
      <c r="I20" s="34"/>
    </row>
    <row r="21" spans="1:9" x14ac:dyDescent="0.2">
      <c r="A21" s="37" t="s">
        <v>33</v>
      </c>
      <c r="B21" s="37"/>
      <c r="C21" s="37"/>
      <c r="D21" s="35"/>
      <c r="E21" s="35"/>
      <c r="F21" s="35"/>
      <c r="G21" s="35"/>
      <c r="H21" s="35"/>
      <c r="I21" s="34"/>
    </row>
    <row r="22" spans="1:9" x14ac:dyDescent="0.2">
      <c r="A22" s="39" t="s">
        <v>23</v>
      </c>
      <c r="B22" s="39"/>
      <c r="C22" s="39"/>
      <c r="D22" s="35">
        <v>0</v>
      </c>
      <c r="E22" s="35">
        <v>30</v>
      </c>
      <c r="F22" s="35">
        <v>15</v>
      </c>
      <c r="G22" s="35">
        <v>15</v>
      </c>
      <c r="H22" s="35">
        <v>10</v>
      </c>
      <c r="I22" s="34">
        <f t="shared" ref="I22:I29" si="2">SUM(D22:H22)</f>
        <v>70</v>
      </c>
    </row>
    <row r="23" spans="1:9" x14ac:dyDescent="0.2">
      <c r="A23" s="39" t="s">
        <v>24</v>
      </c>
      <c r="B23" s="39"/>
      <c r="C23" s="39"/>
      <c r="D23" s="35">
        <v>0</v>
      </c>
      <c r="E23" s="35">
        <v>30</v>
      </c>
      <c r="F23" s="35">
        <v>15</v>
      </c>
      <c r="G23" s="35">
        <v>15</v>
      </c>
      <c r="H23" s="35">
        <v>10</v>
      </c>
      <c r="I23" s="34">
        <f t="shared" si="2"/>
        <v>70</v>
      </c>
    </row>
    <row r="24" spans="1:9" x14ac:dyDescent="0.2">
      <c r="A24" s="39" t="s">
        <v>25</v>
      </c>
      <c r="B24" s="39"/>
      <c r="C24" s="39"/>
      <c r="D24" s="35">
        <v>0</v>
      </c>
      <c r="E24" s="35">
        <v>18</v>
      </c>
      <c r="F24" s="35">
        <v>9</v>
      </c>
      <c r="G24" s="35">
        <v>9</v>
      </c>
      <c r="H24" s="35">
        <v>6</v>
      </c>
      <c r="I24" s="34">
        <f t="shared" si="2"/>
        <v>42</v>
      </c>
    </row>
    <row r="25" spans="1:9" x14ac:dyDescent="0.2">
      <c r="A25" s="39" t="s">
        <v>34</v>
      </c>
      <c r="B25" s="39"/>
      <c r="C25" s="39"/>
      <c r="D25" s="35">
        <v>0</v>
      </c>
      <c r="E25" s="35">
        <v>18</v>
      </c>
      <c r="F25" s="35">
        <v>9</v>
      </c>
      <c r="G25" s="35">
        <v>3</v>
      </c>
      <c r="H25" s="35">
        <v>6</v>
      </c>
      <c r="I25" s="34">
        <f t="shared" si="2"/>
        <v>36</v>
      </c>
    </row>
    <row r="26" spans="1:9" x14ac:dyDescent="0.2">
      <c r="A26" s="39" t="s">
        <v>27</v>
      </c>
      <c r="B26" s="39"/>
      <c r="C26" s="39"/>
      <c r="D26" s="35">
        <v>0</v>
      </c>
      <c r="E26" s="35">
        <v>18</v>
      </c>
      <c r="F26" s="35">
        <v>12</v>
      </c>
      <c r="G26" s="35">
        <v>12</v>
      </c>
      <c r="H26" s="35">
        <v>6</v>
      </c>
      <c r="I26" s="34">
        <f t="shared" si="2"/>
        <v>48</v>
      </c>
    </row>
    <row r="27" spans="1:9" x14ac:dyDescent="0.2">
      <c r="A27" s="39" t="s">
        <v>28</v>
      </c>
      <c r="B27" s="39"/>
      <c r="C27" s="39"/>
      <c r="D27" s="35">
        <v>0</v>
      </c>
      <c r="E27" s="35">
        <v>30</v>
      </c>
      <c r="F27" s="35">
        <v>15</v>
      </c>
      <c r="G27" s="35">
        <v>15</v>
      </c>
      <c r="H27" s="35">
        <v>10</v>
      </c>
      <c r="I27" s="34">
        <f t="shared" si="2"/>
        <v>70</v>
      </c>
    </row>
    <row r="28" spans="1:9" x14ac:dyDescent="0.2">
      <c r="A28" s="39" t="s">
        <v>29</v>
      </c>
      <c r="B28" s="39"/>
      <c r="C28" s="39"/>
      <c r="D28" s="35">
        <v>0</v>
      </c>
      <c r="E28" s="35">
        <v>30</v>
      </c>
      <c r="F28" s="35">
        <v>15</v>
      </c>
      <c r="G28" s="35">
        <v>15</v>
      </c>
      <c r="H28" s="35">
        <v>10</v>
      </c>
      <c r="I28" s="34">
        <f t="shared" si="2"/>
        <v>70</v>
      </c>
    </row>
    <row r="29" spans="1:9" x14ac:dyDescent="0.2">
      <c r="A29" s="39" t="s">
        <v>30</v>
      </c>
      <c r="B29" s="39"/>
      <c r="C29" s="39"/>
      <c r="D29" s="35">
        <v>0</v>
      </c>
      <c r="E29" s="35">
        <v>30</v>
      </c>
      <c r="F29" s="35">
        <v>15</v>
      </c>
      <c r="G29" s="35">
        <v>15</v>
      </c>
      <c r="H29" s="35">
        <v>10</v>
      </c>
      <c r="I29" s="34">
        <f t="shared" si="2"/>
        <v>70</v>
      </c>
    </row>
  </sheetData>
  <mergeCells count="27">
    <mergeCell ref="A26:C26"/>
    <mergeCell ref="A27:C27"/>
    <mergeCell ref="A28:C28"/>
    <mergeCell ref="A29:C29"/>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workbookViewId="0">
      <selection activeCell="E5" sqref="E5:H29"/>
    </sheetView>
  </sheetViews>
  <sheetFormatPr defaultRowHeight="12.75" x14ac:dyDescent="0.2"/>
  <sheetData>
    <row r="1" spans="1:11" ht="15.75" x14ac:dyDescent="0.25">
      <c r="A1" s="4" t="s">
        <v>0</v>
      </c>
      <c r="B1" s="3"/>
      <c r="C1" s="3"/>
      <c r="D1" s="3"/>
      <c r="E1" s="1"/>
      <c r="F1" s="1"/>
      <c r="G1" s="1"/>
      <c r="H1" s="1"/>
      <c r="I1" s="1"/>
      <c r="J1" s="1"/>
    </row>
    <row r="2" spans="1:11" ht="15.75" x14ac:dyDescent="0.25">
      <c r="A2" s="1"/>
    </row>
    <row r="3" spans="1:11" x14ac:dyDescent="0.2">
      <c r="A3" s="38"/>
      <c r="B3" s="38"/>
      <c r="C3" s="38"/>
      <c r="D3" s="32" t="s">
        <v>7</v>
      </c>
      <c r="E3" s="32" t="s">
        <v>8</v>
      </c>
      <c r="F3" s="32" t="s">
        <v>9</v>
      </c>
      <c r="G3" s="32" t="s">
        <v>10</v>
      </c>
      <c r="H3" s="32" t="s">
        <v>11</v>
      </c>
      <c r="I3" s="33" t="s">
        <v>12</v>
      </c>
      <c r="J3" s="2"/>
      <c r="K3" s="2"/>
    </row>
    <row r="4" spans="1:11" x14ac:dyDescent="0.2">
      <c r="A4" s="37" t="s">
        <v>22</v>
      </c>
      <c r="B4" s="37"/>
      <c r="C4" s="37"/>
      <c r="D4" s="35"/>
      <c r="E4" s="35"/>
      <c r="F4" s="35"/>
      <c r="G4" s="35"/>
      <c r="H4" s="35"/>
      <c r="I4" s="34"/>
    </row>
    <row r="5" spans="1:11" x14ac:dyDescent="0.2">
      <c r="A5" s="39" t="s">
        <v>23</v>
      </c>
      <c r="B5" s="39"/>
      <c r="C5" s="39"/>
      <c r="D5" s="35">
        <v>0</v>
      </c>
      <c r="E5" s="35">
        <v>18</v>
      </c>
      <c r="F5" s="35">
        <v>9</v>
      </c>
      <c r="G5" s="35">
        <v>9</v>
      </c>
      <c r="H5" s="35">
        <v>6</v>
      </c>
      <c r="I5" s="34">
        <f>SUM(D5:H5)</f>
        <v>42</v>
      </c>
    </row>
    <row r="6" spans="1:11" x14ac:dyDescent="0.2">
      <c r="A6" s="39" t="s">
        <v>24</v>
      </c>
      <c r="B6" s="39"/>
      <c r="C6" s="39"/>
      <c r="D6" s="35">
        <v>0</v>
      </c>
      <c r="E6" s="35">
        <v>30</v>
      </c>
      <c r="F6" s="35">
        <v>15</v>
      </c>
      <c r="G6" s="35">
        <v>15</v>
      </c>
      <c r="H6" s="35">
        <v>10</v>
      </c>
      <c r="I6" s="34">
        <f t="shared" ref="I6:I12" si="0">SUM(D6:H6)</f>
        <v>70</v>
      </c>
    </row>
    <row r="7" spans="1:11" x14ac:dyDescent="0.2">
      <c r="A7" s="39" t="s">
        <v>25</v>
      </c>
      <c r="B7" s="39"/>
      <c r="C7" s="39"/>
      <c r="D7" s="35">
        <v>0</v>
      </c>
      <c r="E7" s="35">
        <v>24</v>
      </c>
      <c r="F7" s="35">
        <v>9</v>
      </c>
      <c r="G7" s="35">
        <v>9</v>
      </c>
      <c r="H7" s="35">
        <v>6</v>
      </c>
      <c r="I7" s="34">
        <f t="shared" si="0"/>
        <v>48</v>
      </c>
    </row>
    <row r="8" spans="1:11" x14ac:dyDescent="0.2">
      <c r="A8" s="39" t="s">
        <v>26</v>
      </c>
      <c r="B8" s="39"/>
      <c r="C8" s="39"/>
      <c r="D8" s="35">
        <v>0</v>
      </c>
      <c r="E8" s="35">
        <v>30</v>
      </c>
      <c r="F8" s="35">
        <v>12</v>
      </c>
      <c r="G8" s="35">
        <v>12</v>
      </c>
      <c r="H8" s="35">
        <v>6</v>
      </c>
      <c r="I8" s="34">
        <f t="shared" si="0"/>
        <v>60</v>
      </c>
    </row>
    <row r="9" spans="1:11" x14ac:dyDescent="0.2">
      <c r="A9" s="39" t="s">
        <v>27</v>
      </c>
      <c r="B9" s="39"/>
      <c r="C9" s="39"/>
      <c r="D9" s="35">
        <v>0</v>
      </c>
      <c r="E9" s="35">
        <v>30</v>
      </c>
      <c r="F9" s="35">
        <v>12</v>
      </c>
      <c r="G9" s="35">
        <v>12</v>
      </c>
      <c r="H9" s="35">
        <v>4</v>
      </c>
      <c r="I9" s="34">
        <f t="shared" si="0"/>
        <v>58</v>
      </c>
    </row>
    <row r="10" spans="1:11" x14ac:dyDescent="0.2">
      <c r="A10" s="39" t="s">
        <v>28</v>
      </c>
      <c r="B10" s="39"/>
      <c r="C10" s="39"/>
      <c r="D10" s="35">
        <v>0</v>
      </c>
      <c r="E10" s="35">
        <v>18</v>
      </c>
      <c r="F10" s="35">
        <v>9</v>
      </c>
      <c r="G10" s="35">
        <v>9</v>
      </c>
      <c r="H10" s="35">
        <v>6</v>
      </c>
      <c r="I10" s="34">
        <f t="shared" si="0"/>
        <v>42</v>
      </c>
    </row>
    <row r="11" spans="1:11" x14ac:dyDescent="0.2">
      <c r="A11" s="39" t="s">
        <v>29</v>
      </c>
      <c r="B11" s="39"/>
      <c r="C11" s="39"/>
      <c r="D11" s="35">
        <v>0</v>
      </c>
      <c r="E11" s="35">
        <v>18</v>
      </c>
      <c r="F11" s="35">
        <v>9</v>
      </c>
      <c r="G11" s="35">
        <v>9</v>
      </c>
      <c r="H11" s="35">
        <v>6</v>
      </c>
      <c r="I11" s="34">
        <f t="shared" si="0"/>
        <v>42</v>
      </c>
    </row>
    <row r="12" spans="1:11" x14ac:dyDescent="0.2">
      <c r="A12" s="39" t="s">
        <v>30</v>
      </c>
      <c r="B12" s="39"/>
      <c r="C12" s="39"/>
      <c r="D12" s="35">
        <v>0</v>
      </c>
      <c r="E12" s="35">
        <v>24</v>
      </c>
      <c r="F12" s="35">
        <v>12</v>
      </c>
      <c r="G12" s="35">
        <v>12</v>
      </c>
      <c r="H12" s="35">
        <v>8</v>
      </c>
      <c r="I12" s="34">
        <f t="shared" si="0"/>
        <v>56</v>
      </c>
    </row>
    <row r="13" spans="1:11" x14ac:dyDescent="0.2">
      <c r="A13" s="37"/>
      <c r="B13" s="37"/>
      <c r="C13" s="37"/>
      <c r="D13" s="35"/>
      <c r="E13" s="35"/>
      <c r="F13" s="35"/>
      <c r="G13" s="35"/>
      <c r="H13" s="35"/>
      <c r="I13" s="34"/>
    </row>
    <row r="14" spans="1:11" x14ac:dyDescent="0.2">
      <c r="A14" s="37" t="s">
        <v>31</v>
      </c>
      <c r="B14" s="37"/>
      <c r="C14" s="37"/>
      <c r="D14" s="35"/>
      <c r="E14" s="35"/>
      <c r="F14" s="35"/>
      <c r="G14" s="35"/>
      <c r="H14" s="35"/>
      <c r="I14" s="34"/>
    </row>
    <row r="15" spans="1:11" x14ac:dyDescent="0.2">
      <c r="A15" s="39" t="s">
        <v>23</v>
      </c>
      <c r="B15" s="39"/>
      <c r="C15" s="39"/>
      <c r="D15" s="35">
        <v>0</v>
      </c>
      <c r="E15" s="35">
        <v>18</v>
      </c>
      <c r="F15" s="35">
        <v>9</v>
      </c>
      <c r="G15" s="35">
        <v>9</v>
      </c>
      <c r="H15" s="35">
        <v>6</v>
      </c>
      <c r="I15" s="34">
        <f>SUM(D15:H15)</f>
        <v>42</v>
      </c>
    </row>
    <row r="16" spans="1:11" x14ac:dyDescent="0.2">
      <c r="A16" s="39" t="s">
        <v>32</v>
      </c>
      <c r="B16" s="39"/>
      <c r="C16" s="39"/>
      <c r="D16" s="35">
        <v>0</v>
      </c>
      <c r="E16" s="35">
        <v>30</v>
      </c>
      <c r="F16" s="35">
        <v>15</v>
      </c>
      <c r="G16" s="35">
        <v>15</v>
      </c>
      <c r="H16" s="35">
        <v>10</v>
      </c>
      <c r="I16" s="34">
        <f t="shared" ref="I16:I19" si="1">SUM(D16:H16)</f>
        <v>70</v>
      </c>
    </row>
    <row r="17" spans="1:9" x14ac:dyDescent="0.2">
      <c r="A17" s="39" t="s">
        <v>26</v>
      </c>
      <c r="B17" s="39"/>
      <c r="C17" s="39"/>
      <c r="D17" s="35">
        <v>0</v>
      </c>
      <c r="E17" s="35">
        <v>24</v>
      </c>
      <c r="F17" s="35">
        <v>12</v>
      </c>
      <c r="G17" s="35">
        <v>12</v>
      </c>
      <c r="H17" s="35">
        <v>8</v>
      </c>
      <c r="I17" s="34">
        <f t="shared" si="1"/>
        <v>56</v>
      </c>
    </row>
    <row r="18" spans="1:9" x14ac:dyDescent="0.2">
      <c r="A18" s="39" t="s">
        <v>29</v>
      </c>
      <c r="B18" s="39"/>
      <c r="C18" s="39"/>
      <c r="D18" s="35">
        <v>0</v>
      </c>
      <c r="E18" s="35">
        <v>18</v>
      </c>
      <c r="F18" s="35">
        <v>9</v>
      </c>
      <c r="G18" s="35">
        <v>9</v>
      </c>
      <c r="H18" s="35">
        <v>6</v>
      </c>
      <c r="I18" s="34">
        <f t="shared" si="1"/>
        <v>42</v>
      </c>
    </row>
    <row r="19" spans="1:9" x14ac:dyDescent="0.2">
      <c r="A19" s="39" t="s">
        <v>30</v>
      </c>
      <c r="B19" s="39"/>
      <c r="C19" s="39"/>
      <c r="D19" s="35">
        <v>0</v>
      </c>
      <c r="E19" s="35">
        <v>30</v>
      </c>
      <c r="F19" s="35">
        <v>15</v>
      </c>
      <c r="G19" s="35">
        <v>15</v>
      </c>
      <c r="H19" s="35">
        <v>10</v>
      </c>
      <c r="I19" s="34">
        <f t="shared" si="1"/>
        <v>70</v>
      </c>
    </row>
    <row r="20" spans="1:9" x14ac:dyDescent="0.2">
      <c r="A20" s="37"/>
      <c r="B20" s="37"/>
      <c r="C20" s="37"/>
      <c r="D20" s="35"/>
      <c r="E20" s="35"/>
      <c r="F20" s="35"/>
      <c r="G20" s="35"/>
      <c r="H20" s="35"/>
      <c r="I20" s="34"/>
    </row>
    <row r="21" spans="1:9" x14ac:dyDescent="0.2">
      <c r="A21" s="37" t="s">
        <v>33</v>
      </c>
      <c r="B21" s="37"/>
      <c r="C21" s="37"/>
      <c r="D21" s="35"/>
      <c r="E21" s="35"/>
      <c r="F21" s="35"/>
      <c r="G21" s="35"/>
      <c r="H21" s="35"/>
      <c r="I21" s="34"/>
    </row>
    <row r="22" spans="1:9" x14ac:dyDescent="0.2">
      <c r="A22" s="39" t="s">
        <v>23</v>
      </c>
      <c r="B22" s="39"/>
      <c r="C22" s="39"/>
      <c r="D22" s="35">
        <v>0</v>
      </c>
      <c r="E22" s="35">
        <v>18</v>
      </c>
      <c r="F22" s="35">
        <v>9</v>
      </c>
      <c r="G22" s="35">
        <v>9</v>
      </c>
      <c r="H22" s="35">
        <v>6</v>
      </c>
      <c r="I22" s="34">
        <f t="shared" ref="I22:I29" si="2">SUM(D22:H22)</f>
        <v>42</v>
      </c>
    </row>
    <row r="23" spans="1:9" x14ac:dyDescent="0.2">
      <c r="A23" s="39" t="s">
        <v>24</v>
      </c>
      <c r="B23" s="39"/>
      <c r="C23" s="39"/>
      <c r="D23" s="35">
        <v>0</v>
      </c>
      <c r="E23" s="35">
        <v>30</v>
      </c>
      <c r="F23" s="35">
        <v>15</v>
      </c>
      <c r="G23" s="35">
        <v>15</v>
      </c>
      <c r="H23" s="35">
        <v>10</v>
      </c>
      <c r="I23" s="34">
        <f t="shared" si="2"/>
        <v>70</v>
      </c>
    </row>
    <row r="24" spans="1:9" x14ac:dyDescent="0.2">
      <c r="A24" s="39" t="s">
        <v>25</v>
      </c>
      <c r="B24" s="39"/>
      <c r="C24" s="39"/>
      <c r="D24" s="35">
        <v>0</v>
      </c>
      <c r="E24" s="35">
        <v>24</v>
      </c>
      <c r="F24" s="35">
        <v>12</v>
      </c>
      <c r="G24" s="35">
        <v>12</v>
      </c>
      <c r="H24" s="35">
        <v>8</v>
      </c>
      <c r="I24" s="34">
        <f t="shared" si="2"/>
        <v>56</v>
      </c>
    </row>
    <row r="25" spans="1:9" x14ac:dyDescent="0.2">
      <c r="A25" s="39" t="s">
        <v>34</v>
      </c>
      <c r="B25" s="39"/>
      <c r="C25" s="39"/>
      <c r="D25" s="35">
        <v>0</v>
      </c>
      <c r="E25" s="35">
        <v>18</v>
      </c>
      <c r="F25" s="35">
        <v>9</v>
      </c>
      <c r="G25" s="35">
        <v>9</v>
      </c>
      <c r="H25" s="35">
        <v>6</v>
      </c>
      <c r="I25" s="34">
        <f t="shared" si="2"/>
        <v>42</v>
      </c>
    </row>
    <row r="26" spans="1:9" x14ac:dyDescent="0.2">
      <c r="A26" s="39" t="s">
        <v>27</v>
      </c>
      <c r="B26" s="39"/>
      <c r="C26" s="39"/>
      <c r="D26" s="35">
        <v>0</v>
      </c>
      <c r="E26" s="35">
        <v>30</v>
      </c>
      <c r="F26" s="35">
        <v>12</v>
      </c>
      <c r="G26" s="35">
        <v>12</v>
      </c>
      <c r="H26" s="35">
        <v>6</v>
      </c>
      <c r="I26" s="34">
        <f t="shared" si="2"/>
        <v>60</v>
      </c>
    </row>
    <row r="27" spans="1:9" x14ac:dyDescent="0.2">
      <c r="A27" s="39" t="s">
        <v>28</v>
      </c>
      <c r="B27" s="39"/>
      <c r="C27" s="39"/>
      <c r="D27" s="35">
        <v>0</v>
      </c>
      <c r="E27" s="35">
        <v>18</v>
      </c>
      <c r="F27" s="35">
        <v>9</v>
      </c>
      <c r="G27" s="35">
        <v>9</v>
      </c>
      <c r="H27" s="35">
        <v>6</v>
      </c>
      <c r="I27" s="34">
        <f t="shared" si="2"/>
        <v>42</v>
      </c>
    </row>
    <row r="28" spans="1:9" x14ac:dyDescent="0.2">
      <c r="A28" s="39" t="s">
        <v>29</v>
      </c>
      <c r="B28" s="39"/>
      <c r="C28" s="39"/>
      <c r="D28" s="35">
        <v>0</v>
      </c>
      <c r="E28" s="35">
        <v>18</v>
      </c>
      <c r="F28" s="35">
        <v>9</v>
      </c>
      <c r="G28" s="35">
        <v>9</v>
      </c>
      <c r="H28" s="35">
        <v>6</v>
      </c>
      <c r="I28" s="34">
        <f t="shared" si="2"/>
        <v>42</v>
      </c>
    </row>
    <row r="29" spans="1:9" x14ac:dyDescent="0.2">
      <c r="A29" s="39" t="s">
        <v>30</v>
      </c>
      <c r="B29" s="39"/>
      <c r="C29" s="39"/>
      <c r="D29" s="35">
        <v>0</v>
      </c>
      <c r="E29" s="35">
        <v>30</v>
      </c>
      <c r="F29" s="35">
        <v>15</v>
      </c>
      <c r="G29" s="35">
        <v>15</v>
      </c>
      <c r="H29" s="35">
        <v>10</v>
      </c>
      <c r="I29" s="34">
        <f t="shared" si="2"/>
        <v>70</v>
      </c>
    </row>
  </sheetData>
  <mergeCells count="27">
    <mergeCell ref="A26:C26"/>
    <mergeCell ref="A27:C27"/>
    <mergeCell ref="A28:C28"/>
    <mergeCell ref="A29:C29"/>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K29"/>
  <sheetViews>
    <sheetView workbookViewId="0">
      <selection activeCell="I13" sqref="I13:I14"/>
    </sheetView>
  </sheetViews>
  <sheetFormatPr defaultRowHeight="12.75" x14ac:dyDescent="0.2"/>
  <sheetData>
    <row r="1" spans="1:11" ht="15.75" x14ac:dyDescent="0.25">
      <c r="A1" s="4" t="s">
        <v>0</v>
      </c>
      <c r="B1" s="3"/>
      <c r="C1" s="3"/>
      <c r="D1" s="3"/>
      <c r="E1" s="1"/>
      <c r="F1" s="1"/>
      <c r="G1" s="1"/>
      <c r="H1" s="1"/>
      <c r="I1" s="1"/>
      <c r="J1" s="1"/>
    </row>
    <row r="2" spans="1:11" ht="15.75" x14ac:dyDescent="0.25">
      <c r="A2" s="1"/>
    </row>
    <row r="3" spans="1:11" x14ac:dyDescent="0.2">
      <c r="A3" s="38"/>
      <c r="B3" s="38"/>
      <c r="C3" s="38"/>
      <c r="D3" s="32" t="s">
        <v>7</v>
      </c>
      <c r="E3" s="32" t="s">
        <v>8</v>
      </c>
      <c r="F3" s="32" t="s">
        <v>9</v>
      </c>
      <c r="G3" s="32" t="s">
        <v>10</v>
      </c>
      <c r="H3" s="32" t="s">
        <v>11</v>
      </c>
      <c r="I3" s="33" t="s">
        <v>12</v>
      </c>
      <c r="J3" s="2"/>
      <c r="K3" s="2"/>
    </row>
    <row r="4" spans="1:11" x14ac:dyDescent="0.2">
      <c r="A4" s="37" t="s">
        <v>22</v>
      </c>
      <c r="B4" s="37"/>
      <c r="C4" s="37"/>
      <c r="D4" s="35"/>
      <c r="E4" s="35"/>
      <c r="F4" s="35"/>
      <c r="G4" s="35"/>
      <c r="H4" s="35"/>
      <c r="I4" s="34"/>
    </row>
    <row r="5" spans="1:11" x14ac:dyDescent="0.2">
      <c r="A5" s="39" t="s">
        <v>23</v>
      </c>
      <c r="B5" s="39"/>
      <c r="C5" s="39"/>
      <c r="D5" s="35">
        <v>6</v>
      </c>
      <c r="E5" s="35">
        <v>6</v>
      </c>
      <c r="F5" s="35">
        <v>3</v>
      </c>
      <c r="G5" s="35">
        <v>3</v>
      </c>
      <c r="H5" s="35">
        <v>2</v>
      </c>
      <c r="I5" s="34">
        <f>SUM(E5:H5)</f>
        <v>14</v>
      </c>
    </row>
    <row r="6" spans="1:11" x14ac:dyDescent="0.2">
      <c r="A6" s="39" t="s">
        <v>24</v>
      </c>
      <c r="B6" s="39"/>
      <c r="C6" s="39"/>
      <c r="D6" s="35">
        <v>30</v>
      </c>
      <c r="E6" s="35">
        <v>30</v>
      </c>
      <c r="F6" s="35">
        <v>12</v>
      </c>
      <c r="G6" s="35">
        <v>15</v>
      </c>
      <c r="H6" s="35">
        <v>10</v>
      </c>
      <c r="I6" s="34">
        <f t="shared" ref="I6:I29" si="0">SUM(E6:H6)</f>
        <v>67</v>
      </c>
    </row>
    <row r="7" spans="1:11" x14ac:dyDescent="0.2">
      <c r="A7" s="39" t="s">
        <v>25</v>
      </c>
      <c r="B7" s="39"/>
      <c r="C7" s="39"/>
      <c r="D7" s="35">
        <v>24</v>
      </c>
      <c r="E7" s="35">
        <v>30</v>
      </c>
      <c r="F7" s="35">
        <v>15</v>
      </c>
      <c r="G7" s="35">
        <v>12</v>
      </c>
      <c r="H7" s="35">
        <v>8</v>
      </c>
      <c r="I7" s="34">
        <f t="shared" si="0"/>
        <v>65</v>
      </c>
    </row>
    <row r="8" spans="1:11" x14ac:dyDescent="0.2">
      <c r="A8" s="39" t="s">
        <v>26</v>
      </c>
      <c r="B8" s="39"/>
      <c r="C8" s="39"/>
      <c r="D8" s="35">
        <v>24</v>
      </c>
      <c r="E8" s="35">
        <v>30</v>
      </c>
      <c r="F8" s="35">
        <v>15</v>
      </c>
      <c r="G8" s="35">
        <v>12</v>
      </c>
      <c r="H8" s="35">
        <v>10</v>
      </c>
      <c r="I8" s="34">
        <f t="shared" si="0"/>
        <v>67</v>
      </c>
    </row>
    <row r="9" spans="1:11" x14ac:dyDescent="0.2">
      <c r="A9" s="39" t="s">
        <v>27</v>
      </c>
      <c r="B9" s="39"/>
      <c r="C9" s="39"/>
      <c r="D9" s="35">
        <v>24</v>
      </c>
      <c r="E9" s="35">
        <v>30</v>
      </c>
      <c r="F9" s="35">
        <v>15</v>
      </c>
      <c r="G9" s="35">
        <v>15</v>
      </c>
      <c r="H9" s="35">
        <v>8</v>
      </c>
      <c r="I9" s="34">
        <f t="shared" si="0"/>
        <v>68</v>
      </c>
    </row>
    <row r="10" spans="1:11" x14ac:dyDescent="0.2">
      <c r="A10" s="39" t="s">
        <v>28</v>
      </c>
      <c r="B10" s="39"/>
      <c r="C10" s="39"/>
      <c r="D10" s="35">
        <v>12</v>
      </c>
      <c r="E10" s="35">
        <v>12</v>
      </c>
      <c r="F10" s="35">
        <v>6</v>
      </c>
      <c r="G10" s="35">
        <v>6</v>
      </c>
      <c r="H10" s="35">
        <v>4</v>
      </c>
      <c r="I10" s="34">
        <f t="shared" si="0"/>
        <v>28</v>
      </c>
    </row>
    <row r="11" spans="1:11" x14ac:dyDescent="0.2">
      <c r="A11" s="39" t="s">
        <v>29</v>
      </c>
      <c r="B11" s="39"/>
      <c r="C11" s="39"/>
      <c r="D11" s="35">
        <v>6</v>
      </c>
      <c r="E11" s="35">
        <v>6</v>
      </c>
      <c r="F11" s="35">
        <v>3</v>
      </c>
      <c r="G11" s="35">
        <v>3</v>
      </c>
      <c r="H11" s="35">
        <v>2</v>
      </c>
      <c r="I11" s="34">
        <f t="shared" si="0"/>
        <v>14</v>
      </c>
    </row>
    <row r="12" spans="1:11" x14ac:dyDescent="0.2">
      <c r="A12" s="39" t="s">
        <v>30</v>
      </c>
      <c r="B12" s="39"/>
      <c r="C12" s="39"/>
      <c r="D12" s="35">
        <v>30</v>
      </c>
      <c r="E12" s="35">
        <v>24</v>
      </c>
      <c r="F12" s="35">
        <v>12</v>
      </c>
      <c r="G12" s="35">
        <v>12</v>
      </c>
      <c r="H12" s="35">
        <v>8</v>
      </c>
      <c r="I12" s="34">
        <f t="shared" si="0"/>
        <v>56</v>
      </c>
    </row>
    <row r="13" spans="1:11" x14ac:dyDescent="0.2">
      <c r="A13" s="37"/>
      <c r="B13" s="37"/>
      <c r="C13" s="37"/>
      <c r="D13" s="35"/>
      <c r="E13" s="35"/>
      <c r="F13" s="35"/>
      <c r="G13" s="35"/>
      <c r="H13" s="35"/>
      <c r="I13" s="34"/>
    </row>
    <row r="14" spans="1:11" x14ac:dyDescent="0.2">
      <c r="A14" s="37" t="s">
        <v>31</v>
      </c>
      <c r="B14" s="37"/>
      <c r="C14" s="37"/>
      <c r="D14" s="35"/>
      <c r="E14" s="35"/>
      <c r="F14" s="35"/>
      <c r="G14" s="35"/>
      <c r="H14" s="35"/>
      <c r="I14" s="34"/>
    </row>
    <row r="15" spans="1:11" x14ac:dyDescent="0.2">
      <c r="A15" s="39" t="s">
        <v>23</v>
      </c>
      <c r="B15" s="39"/>
      <c r="C15" s="39"/>
      <c r="D15" s="35">
        <v>6</v>
      </c>
      <c r="E15" s="35">
        <v>6</v>
      </c>
      <c r="F15" s="35">
        <v>3</v>
      </c>
      <c r="G15" s="35">
        <v>3</v>
      </c>
      <c r="H15" s="35">
        <v>2</v>
      </c>
      <c r="I15" s="34">
        <f t="shared" si="0"/>
        <v>14</v>
      </c>
    </row>
    <row r="16" spans="1:11" x14ac:dyDescent="0.2">
      <c r="A16" s="39" t="s">
        <v>32</v>
      </c>
      <c r="B16" s="39"/>
      <c r="C16" s="39"/>
      <c r="D16" s="35">
        <v>6</v>
      </c>
      <c r="E16" s="35">
        <v>24</v>
      </c>
      <c r="F16" s="35">
        <v>12</v>
      </c>
      <c r="G16" s="35">
        <v>12</v>
      </c>
      <c r="H16" s="35">
        <v>8</v>
      </c>
      <c r="I16" s="34">
        <f t="shared" si="0"/>
        <v>56</v>
      </c>
    </row>
    <row r="17" spans="1:9" x14ac:dyDescent="0.2">
      <c r="A17" s="39" t="s">
        <v>26</v>
      </c>
      <c r="B17" s="39"/>
      <c r="C17" s="39"/>
      <c r="D17" s="35">
        <v>12</v>
      </c>
      <c r="E17" s="35">
        <v>24</v>
      </c>
      <c r="F17" s="35">
        <v>15</v>
      </c>
      <c r="G17" s="35">
        <v>15</v>
      </c>
      <c r="H17" s="35">
        <v>8</v>
      </c>
      <c r="I17" s="34">
        <f t="shared" si="0"/>
        <v>62</v>
      </c>
    </row>
    <row r="18" spans="1:9" x14ac:dyDescent="0.2">
      <c r="A18" s="39" t="s">
        <v>29</v>
      </c>
      <c r="B18" s="39"/>
      <c r="C18" s="39"/>
      <c r="D18" s="35">
        <v>6</v>
      </c>
      <c r="E18" s="35">
        <v>6</v>
      </c>
      <c r="F18" s="35">
        <v>3</v>
      </c>
      <c r="G18" s="35">
        <v>3</v>
      </c>
      <c r="H18" s="35">
        <v>2</v>
      </c>
      <c r="I18" s="34">
        <f t="shared" si="0"/>
        <v>14</v>
      </c>
    </row>
    <row r="19" spans="1:9" x14ac:dyDescent="0.2">
      <c r="A19" s="39" t="s">
        <v>30</v>
      </c>
      <c r="B19" s="39"/>
      <c r="C19" s="39"/>
      <c r="D19" s="35">
        <v>24</v>
      </c>
      <c r="E19" s="35">
        <v>24</v>
      </c>
      <c r="F19" s="35">
        <v>12</v>
      </c>
      <c r="G19" s="35">
        <v>12</v>
      </c>
      <c r="H19" s="35">
        <v>8</v>
      </c>
      <c r="I19" s="34">
        <f t="shared" si="0"/>
        <v>56</v>
      </c>
    </row>
    <row r="20" spans="1:9" x14ac:dyDescent="0.2">
      <c r="A20" s="37"/>
      <c r="B20" s="37"/>
      <c r="C20" s="37"/>
      <c r="D20" s="35"/>
      <c r="E20" s="35"/>
      <c r="F20" s="35"/>
      <c r="G20" s="35"/>
      <c r="H20" s="35"/>
      <c r="I20" s="34"/>
    </row>
    <row r="21" spans="1:9" x14ac:dyDescent="0.2">
      <c r="A21" s="37" t="s">
        <v>33</v>
      </c>
      <c r="B21" s="37"/>
      <c r="C21" s="37"/>
      <c r="D21" s="35"/>
      <c r="E21" s="35"/>
      <c r="F21" s="35"/>
      <c r="G21" s="35"/>
      <c r="H21" s="35"/>
      <c r="I21" s="34"/>
    </row>
    <row r="22" spans="1:9" x14ac:dyDescent="0.2">
      <c r="A22" s="39" t="s">
        <v>23</v>
      </c>
      <c r="B22" s="39"/>
      <c r="C22" s="39"/>
      <c r="D22" s="35">
        <v>6</v>
      </c>
      <c r="E22" s="35">
        <v>6</v>
      </c>
      <c r="F22" s="35">
        <v>3</v>
      </c>
      <c r="G22" s="35">
        <v>3</v>
      </c>
      <c r="H22" s="35">
        <v>2</v>
      </c>
      <c r="I22" s="34">
        <f t="shared" si="0"/>
        <v>14</v>
      </c>
    </row>
    <row r="23" spans="1:9" x14ac:dyDescent="0.2">
      <c r="A23" s="39" t="s">
        <v>24</v>
      </c>
      <c r="B23" s="39"/>
      <c r="C23" s="39"/>
      <c r="D23" s="35">
        <v>30</v>
      </c>
      <c r="E23" s="35">
        <v>30</v>
      </c>
      <c r="F23" s="35">
        <v>12</v>
      </c>
      <c r="G23" s="35">
        <v>15</v>
      </c>
      <c r="H23" s="35">
        <v>10</v>
      </c>
      <c r="I23" s="34">
        <f t="shared" si="0"/>
        <v>67</v>
      </c>
    </row>
    <row r="24" spans="1:9" x14ac:dyDescent="0.2">
      <c r="A24" s="39" t="s">
        <v>25</v>
      </c>
      <c r="B24" s="39"/>
      <c r="C24" s="39"/>
      <c r="D24" s="35">
        <v>24</v>
      </c>
      <c r="E24" s="35">
        <v>30</v>
      </c>
      <c r="F24" s="35">
        <v>15</v>
      </c>
      <c r="G24" s="35">
        <v>12</v>
      </c>
      <c r="H24" s="35">
        <v>8</v>
      </c>
      <c r="I24" s="34">
        <f t="shared" si="0"/>
        <v>65</v>
      </c>
    </row>
    <row r="25" spans="1:9" x14ac:dyDescent="0.2">
      <c r="A25" s="39" t="s">
        <v>34</v>
      </c>
      <c r="B25" s="39"/>
      <c r="C25" s="39"/>
      <c r="D25" s="35">
        <v>6</v>
      </c>
      <c r="E25" s="35">
        <v>6</v>
      </c>
      <c r="F25" s="35">
        <v>3</v>
      </c>
      <c r="G25" s="35">
        <v>3</v>
      </c>
      <c r="H25" s="35">
        <v>2</v>
      </c>
      <c r="I25" s="34">
        <f t="shared" si="0"/>
        <v>14</v>
      </c>
    </row>
    <row r="26" spans="1:9" x14ac:dyDescent="0.2">
      <c r="A26" s="39" t="s">
        <v>27</v>
      </c>
      <c r="B26" s="39"/>
      <c r="C26" s="39"/>
      <c r="D26" s="35">
        <v>24</v>
      </c>
      <c r="E26" s="35">
        <v>30</v>
      </c>
      <c r="F26" s="35">
        <v>15</v>
      </c>
      <c r="G26" s="35">
        <v>12</v>
      </c>
      <c r="H26" s="35">
        <v>8</v>
      </c>
      <c r="I26" s="34">
        <f t="shared" si="0"/>
        <v>65</v>
      </c>
    </row>
    <row r="27" spans="1:9" x14ac:dyDescent="0.2">
      <c r="A27" s="39" t="s">
        <v>28</v>
      </c>
      <c r="B27" s="39"/>
      <c r="C27" s="39"/>
      <c r="D27" s="35">
        <v>12</v>
      </c>
      <c r="E27" s="35">
        <v>12</v>
      </c>
      <c r="F27" s="35">
        <v>6</v>
      </c>
      <c r="G27" s="35">
        <v>15</v>
      </c>
      <c r="H27" s="35">
        <v>4</v>
      </c>
      <c r="I27" s="34">
        <f t="shared" si="0"/>
        <v>37</v>
      </c>
    </row>
    <row r="28" spans="1:9" x14ac:dyDescent="0.2">
      <c r="A28" s="39" t="s">
        <v>29</v>
      </c>
      <c r="B28" s="39"/>
      <c r="C28" s="39"/>
      <c r="D28" s="35">
        <v>6</v>
      </c>
      <c r="E28" s="35">
        <v>6</v>
      </c>
      <c r="F28" s="35">
        <v>3</v>
      </c>
      <c r="G28" s="35">
        <v>3</v>
      </c>
      <c r="H28" s="35">
        <v>2</v>
      </c>
      <c r="I28" s="34">
        <f t="shared" si="0"/>
        <v>14</v>
      </c>
    </row>
    <row r="29" spans="1:9" x14ac:dyDescent="0.2">
      <c r="A29" s="39" t="s">
        <v>30</v>
      </c>
      <c r="B29" s="39"/>
      <c r="C29" s="39"/>
      <c r="D29" s="35">
        <v>30</v>
      </c>
      <c r="E29" s="35">
        <v>24</v>
      </c>
      <c r="F29" s="35">
        <v>12</v>
      </c>
      <c r="G29" s="35">
        <v>12</v>
      </c>
      <c r="H29" s="35">
        <v>10</v>
      </c>
      <c r="I29" s="34">
        <f t="shared" si="0"/>
        <v>58</v>
      </c>
    </row>
  </sheetData>
  <mergeCells count="27">
    <mergeCell ref="A26:C26"/>
    <mergeCell ref="A27:C27"/>
    <mergeCell ref="A28:C28"/>
    <mergeCell ref="A29:C29"/>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2"/>
  <sheetViews>
    <sheetView topLeftCell="A4" workbookViewId="0">
      <selection activeCell="P11" sqref="P11"/>
    </sheetView>
  </sheetViews>
  <sheetFormatPr defaultColWidth="9.140625" defaultRowHeight="15" x14ac:dyDescent="0.2"/>
  <cols>
    <col min="1" max="1" width="33" style="8" customWidth="1"/>
    <col min="2" max="7" width="7.7109375" style="8" customWidth="1"/>
    <col min="8" max="9" width="7.5703125" style="8" customWidth="1"/>
    <col min="10" max="12" width="7.7109375" style="8" customWidth="1"/>
    <col min="13" max="16384" width="9.140625" style="8"/>
  </cols>
  <sheetData>
    <row r="1" spans="1:15" ht="15.75" x14ac:dyDescent="0.25">
      <c r="A1" s="5" t="s">
        <v>13</v>
      </c>
      <c r="B1" s="6"/>
      <c r="C1" s="5"/>
      <c r="D1" s="5"/>
      <c r="E1" s="5"/>
      <c r="F1" s="5"/>
      <c r="G1" s="5"/>
      <c r="H1" s="5"/>
      <c r="I1" s="7"/>
      <c r="J1" s="7"/>
    </row>
    <row r="2" spans="1:15" ht="6" customHeight="1" x14ac:dyDescent="0.25">
      <c r="A2" s="5"/>
      <c r="B2" s="6"/>
      <c r="C2" s="5"/>
      <c r="D2" s="5"/>
      <c r="E2" s="5"/>
      <c r="F2" s="5"/>
      <c r="G2" s="5"/>
      <c r="H2" s="5"/>
      <c r="I2" s="7"/>
      <c r="J2" s="7"/>
    </row>
    <row r="3" spans="1:15" ht="15.75" x14ac:dyDescent="0.25">
      <c r="A3" s="41" t="s">
        <v>35</v>
      </c>
      <c r="B3" s="41"/>
      <c r="C3" s="41"/>
      <c r="D3" s="41"/>
      <c r="E3" s="41"/>
      <c r="F3" s="41"/>
      <c r="G3" s="41"/>
      <c r="H3" s="41"/>
      <c r="I3" s="7"/>
      <c r="J3" s="7"/>
    </row>
    <row r="4" spans="1:15" x14ac:dyDescent="0.2">
      <c r="A4" s="6"/>
      <c r="B4" s="6"/>
      <c r="C4" s="6"/>
      <c r="D4" s="6"/>
      <c r="E4" s="6"/>
      <c r="F4" s="6"/>
      <c r="G4" s="6"/>
      <c r="H4" s="6"/>
    </row>
    <row r="5" spans="1:15" ht="15.75" x14ac:dyDescent="0.25">
      <c r="G5" s="40" t="s">
        <v>19</v>
      </c>
      <c r="H5" s="40"/>
      <c r="I5" s="7"/>
      <c r="J5" s="7"/>
      <c r="K5" s="40" t="s">
        <v>20</v>
      </c>
      <c r="L5" s="40"/>
      <c r="M5" s="7"/>
      <c r="N5" s="40" t="s">
        <v>21</v>
      </c>
      <c r="O5" s="40"/>
    </row>
    <row r="6" spans="1:15" s="12" customFormat="1" ht="135" customHeight="1" x14ac:dyDescent="0.2">
      <c r="A6" s="9"/>
      <c r="B6" s="10" t="s">
        <v>2</v>
      </c>
      <c r="C6" s="10" t="s">
        <v>3</v>
      </c>
      <c r="D6" s="10" t="s">
        <v>4</v>
      </c>
      <c r="E6" s="10" t="s">
        <v>5</v>
      </c>
      <c r="F6" s="11" t="s">
        <v>6</v>
      </c>
      <c r="G6" s="10" t="s">
        <v>14</v>
      </c>
      <c r="H6" s="22" t="s">
        <v>15</v>
      </c>
      <c r="J6" s="11" t="str">
        <f>F6</f>
        <v>Evaluator 5</v>
      </c>
      <c r="K6" s="10" t="s">
        <v>17</v>
      </c>
      <c r="L6" s="22" t="s">
        <v>16</v>
      </c>
      <c r="N6" s="10" t="s">
        <v>1</v>
      </c>
      <c r="O6" s="22" t="s">
        <v>18</v>
      </c>
    </row>
    <row r="7" spans="1:15" ht="16.5" customHeight="1" x14ac:dyDescent="0.25">
      <c r="A7" s="27" t="str">
        <f>'5'!A4:D4</f>
        <v>HVAC</v>
      </c>
      <c r="B7" s="13"/>
      <c r="C7" s="13"/>
      <c r="D7" s="13"/>
      <c r="E7" s="13"/>
      <c r="F7" s="14"/>
      <c r="G7" s="13"/>
      <c r="H7" s="23"/>
      <c r="J7" s="17"/>
      <c r="K7" s="13"/>
      <c r="L7" s="23"/>
      <c r="N7" s="18"/>
      <c r="O7" s="23"/>
    </row>
    <row r="8" spans="1:15" ht="16.5" customHeight="1" x14ac:dyDescent="0.2">
      <c r="A8" s="21" t="str">
        <f>'5'!A5:D5</f>
        <v>Bernhard</v>
      </c>
      <c r="B8" s="15">
        <f>'1'!I5</f>
        <v>42</v>
      </c>
      <c r="C8" s="15">
        <f>'2'!I5</f>
        <v>56</v>
      </c>
      <c r="D8" s="15">
        <f>'3'!I5</f>
        <v>70</v>
      </c>
      <c r="E8" s="15">
        <f>'4'!I5</f>
        <v>42</v>
      </c>
      <c r="F8" s="16">
        <f>'5'!I5</f>
        <v>14</v>
      </c>
      <c r="G8" s="15">
        <f>AVERAGE(B8:F8)</f>
        <v>44.8</v>
      </c>
      <c r="H8" s="24">
        <f>RANK(G8,$G$8:$G$15,0)</f>
        <v>7</v>
      </c>
      <c r="J8" s="19">
        <f>'5'!D5</f>
        <v>6</v>
      </c>
      <c r="K8" s="15">
        <f t="shared" ref="K8" si="0">AVERAGE(J8)</f>
        <v>6</v>
      </c>
      <c r="L8" s="24">
        <f>RANK(K8,$K$8:$K$15,0)</f>
        <v>7</v>
      </c>
      <c r="N8" s="20">
        <f t="shared" ref="N8" si="1">G8+K8</f>
        <v>50.8</v>
      </c>
      <c r="O8" s="24">
        <f>RANK(N8,$N$8:$N$15,0)</f>
        <v>7</v>
      </c>
    </row>
    <row r="9" spans="1:15" s="26" customFormat="1" ht="16.5" customHeight="1" x14ac:dyDescent="0.2">
      <c r="A9" s="29" t="str">
        <f>'5'!A6:D6</f>
        <v>CTI</v>
      </c>
      <c r="B9" s="31">
        <f>'1'!I6</f>
        <v>42</v>
      </c>
      <c r="C9" s="31">
        <f>'2'!I6</f>
        <v>70</v>
      </c>
      <c r="D9" s="31">
        <f>'3'!I6</f>
        <v>70</v>
      </c>
      <c r="E9" s="31">
        <f>'4'!I6</f>
        <v>70</v>
      </c>
      <c r="F9" s="25">
        <f>'5'!I6</f>
        <v>67</v>
      </c>
      <c r="G9" s="31">
        <f t="shared" ref="G9:G32" si="2">AVERAGE(B9:F9)</f>
        <v>63.8</v>
      </c>
      <c r="H9" s="28">
        <f t="shared" ref="H9:H15" si="3">RANK(G9,$G$8:$G$15,0)</f>
        <v>1</v>
      </c>
      <c r="J9" s="36">
        <f>'5'!D6</f>
        <v>30</v>
      </c>
      <c r="K9" s="31">
        <f t="shared" ref="K9:K32" si="4">AVERAGE(J9)</f>
        <v>30</v>
      </c>
      <c r="L9" s="28">
        <f t="shared" ref="L9:L15" si="5">RANK(K9,$K$8:$K$15,0)</f>
        <v>1</v>
      </c>
      <c r="N9" s="30">
        <f t="shared" ref="N9:N32" si="6">G9+K9</f>
        <v>93.8</v>
      </c>
      <c r="O9" s="28">
        <f t="shared" ref="O9:O15" si="7">RANK(N9,$N$8:$N$15,0)</f>
        <v>1</v>
      </c>
    </row>
    <row r="10" spans="1:15" x14ac:dyDescent="0.2">
      <c r="A10" s="21" t="str">
        <f>'5'!A7:D7</f>
        <v>Daikin</v>
      </c>
      <c r="B10" s="15">
        <f>'1'!I7</f>
        <v>42</v>
      </c>
      <c r="C10" s="15">
        <f>'2'!I7</f>
        <v>47.599999999999994</v>
      </c>
      <c r="D10" s="15">
        <f>'3'!I7</f>
        <v>53</v>
      </c>
      <c r="E10" s="15">
        <f>'4'!I7</f>
        <v>48</v>
      </c>
      <c r="F10" s="16">
        <f>'5'!I7</f>
        <v>65</v>
      </c>
      <c r="G10" s="15">
        <f t="shared" si="2"/>
        <v>51.12</v>
      </c>
      <c r="H10" s="24">
        <f t="shared" si="3"/>
        <v>5</v>
      </c>
      <c r="J10" s="19">
        <f>'5'!D7</f>
        <v>24</v>
      </c>
      <c r="K10" s="15">
        <f t="shared" si="4"/>
        <v>24</v>
      </c>
      <c r="L10" s="24">
        <f t="shared" si="5"/>
        <v>3</v>
      </c>
      <c r="N10" s="20">
        <f t="shared" si="6"/>
        <v>75.12</v>
      </c>
      <c r="O10" s="24">
        <f t="shared" si="7"/>
        <v>5</v>
      </c>
    </row>
    <row r="11" spans="1:15" s="26" customFormat="1" x14ac:dyDescent="0.2">
      <c r="A11" s="29" t="str">
        <f>'5'!A8:D8</f>
        <v>Hunton Services</v>
      </c>
      <c r="B11" s="31">
        <f>'1'!I8</f>
        <v>42</v>
      </c>
      <c r="C11" s="31">
        <f>'2'!I8</f>
        <v>63</v>
      </c>
      <c r="D11" s="31">
        <f>'3'!I8</f>
        <v>67</v>
      </c>
      <c r="E11" s="31">
        <f>'4'!I8</f>
        <v>60</v>
      </c>
      <c r="F11" s="25">
        <f>'5'!I8</f>
        <v>67</v>
      </c>
      <c r="G11" s="31">
        <f t="shared" si="2"/>
        <v>59.8</v>
      </c>
      <c r="H11" s="28">
        <f t="shared" si="3"/>
        <v>2</v>
      </c>
      <c r="J11" s="36">
        <f>'5'!D8</f>
        <v>24</v>
      </c>
      <c r="K11" s="31">
        <f t="shared" si="4"/>
        <v>24</v>
      </c>
      <c r="L11" s="28">
        <f t="shared" si="5"/>
        <v>3</v>
      </c>
      <c r="N11" s="30">
        <f t="shared" si="6"/>
        <v>83.8</v>
      </c>
      <c r="O11" s="28">
        <f t="shared" si="7"/>
        <v>3</v>
      </c>
    </row>
    <row r="12" spans="1:15" x14ac:dyDescent="0.2">
      <c r="A12" s="21" t="str">
        <f>'5'!A9:D9</f>
        <v>Johnson Controls</v>
      </c>
      <c r="B12" s="15">
        <f>'1'!I9</f>
        <v>42</v>
      </c>
      <c r="C12" s="15">
        <f>'2'!I9</f>
        <v>56</v>
      </c>
      <c r="D12" s="15">
        <f>'3'!I9</f>
        <v>48</v>
      </c>
      <c r="E12" s="15">
        <f>'4'!I9</f>
        <v>58</v>
      </c>
      <c r="F12" s="16">
        <f>'5'!I9</f>
        <v>68</v>
      </c>
      <c r="G12" s="15">
        <f t="shared" si="2"/>
        <v>54.4</v>
      </c>
      <c r="H12" s="24">
        <f t="shared" si="3"/>
        <v>4</v>
      </c>
      <c r="J12" s="19">
        <f>'5'!D9</f>
        <v>24</v>
      </c>
      <c r="K12" s="15">
        <f t="shared" si="4"/>
        <v>24</v>
      </c>
      <c r="L12" s="24">
        <f t="shared" si="5"/>
        <v>3</v>
      </c>
      <c r="N12" s="20">
        <f t="shared" si="6"/>
        <v>78.400000000000006</v>
      </c>
      <c r="O12" s="24">
        <f t="shared" si="7"/>
        <v>4</v>
      </c>
    </row>
    <row r="13" spans="1:15" x14ac:dyDescent="0.2">
      <c r="A13" s="21" t="str">
        <f>'5'!A10:D10</f>
        <v>MLN</v>
      </c>
      <c r="B13" s="15">
        <f>'1'!I10</f>
        <v>42</v>
      </c>
      <c r="C13" s="15">
        <f>'2'!I10</f>
        <v>56</v>
      </c>
      <c r="D13" s="15">
        <f>'3'!I10</f>
        <v>70</v>
      </c>
      <c r="E13" s="15">
        <f>'4'!I10</f>
        <v>42</v>
      </c>
      <c r="F13" s="16">
        <f>'5'!I10</f>
        <v>28</v>
      </c>
      <c r="G13" s="15">
        <f t="shared" si="2"/>
        <v>47.6</v>
      </c>
      <c r="H13" s="24">
        <f t="shared" si="3"/>
        <v>6</v>
      </c>
      <c r="J13" s="19">
        <f>'5'!D10</f>
        <v>12</v>
      </c>
      <c r="K13" s="15">
        <f t="shared" si="4"/>
        <v>12</v>
      </c>
      <c r="L13" s="24">
        <f t="shared" si="5"/>
        <v>6</v>
      </c>
      <c r="N13" s="20">
        <f t="shared" si="6"/>
        <v>59.6</v>
      </c>
      <c r="O13" s="24">
        <f t="shared" si="7"/>
        <v>6</v>
      </c>
    </row>
    <row r="14" spans="1:15" x14ac:dyDescent="0.2">
      <c r="A14" s="21" t="str">
        <f>'5'!A11:D11</f>
        <v>TDIndustries</v>
      </c>
      <c r="B14" s="15">
        <f>'1'!I11</f>
        <v>42</v>
      </c>
      <c r="C14" s="15">
        <f>'2'!I11</f>
        <v>56</v>
      </c>
      <c r="D14" s="15">
        <f>'3'!I11</f>
        <v>70</v>
      </c>
      <c r="E14" s="15">
        <f>'4'!I11</f>
        <v>42</v>
      </c>
      <c r="F14" s="16">
        <f>'5'!I11</f>
        <v>14</v>
      </c>
      <c r="G14" s="15">
        <f t="shared" si="2"/>
        <v>44.8</v>
      </c>
      <c r="H14" s="24">
        <f t="shared" si="3"/>
        <v>7</v>
      </c>
      <c r="J14" s="19">
        <f>'5'!D11</f>
        <v>6</v>
      </c>
      <c r="K14" s="15">
        <f t="shared" si="4"/>
        <v>6</v>
      </c>
      <c r="L14" s="24">
        <f t="shared" si="5"/>
        <v>7</v>
      </c>
      <c r="N14" s="20">
        <f t="shared" si="6"/>
        <v>50.8</v>
      </c>
      <c r="O14" s="24">
        <f t="shared" si="7"/>
        <v>7</v>
      </c>
    </row>
    <row r="15" spans="1:15" s="26" customFormat="1" x14ac:dyDescent="0.2">
      <c r="A15" s="29" t="str">
        <f>'5'!A12:D12</f>
        <v>Way Engineering</v>
      </c>
      <c r="B15" s="31">
        <f>'1'!I12</f>
        <v>42</v>
      </c>
      <c r="C15" s="31">
        <f>'2'!I12</f>
        <v>63</v>
      </c>
      <c r="D15" s="31">
        <f>'3'!I12</f>
        <v>70</v>
      </c>
      <c r="E15" s="31">
        <f>'4'!I12</f>
        <v>56</v>
      </c>
      <c r="F15" s="25">
        <f>'5'!I12</f>
        <v>56</v>
      </c>
      <c r="G15" s="31">
        <f t="shared" si="2"/>
        <v>57.4</v>
      </c>
      <c r="H15" s="28">
        <f t="shared" si="3"/>
        <v>3</v>
      </c>
      <c r="J15" s="36">
        <f>'5'!D12</f>
        <v>30</v>
      </c>
      <c r="K15" s="31">
        <f t="shared" si="4"/>
        <v>30</v>
      </c>
      <c r="L15" s="28">
        <f t="shared" si="5"/>
        <v>1</v>
      </c>
      <c r="N15" s="30">
        <f t="shared" si="6"/>
        <v>87.4</v>
      </c>
      <c r="O15" s="28">
        <f t="shared" si="7"/>
        <v>2</v>
      </c>
    </row>
    <row r="16" spans="1:15" x14ac:dyDescent="0.2">
      <c r="A16" s="21"/>
      <c r="B16" s="15"/>
      <c r="C16" s="15"/>
      <c r="D16" s="15"/>
      <c r="E16" s="15"/>
      <c r="F16" s="16"/>
      <c r="G16" s="15"/>
      <c r="H16" s="24"/>
      <c r="J16" s="19"/>
      <c r="K16" s="15"/>
      <c r="L16" s="24"/>
      <c r="N16" s="20"/>
      <c r="O16" s="24"/>
    </row>
    <row r="17" spans="1:15" ht="15.75" x14ac:dyDescent="0.25">
      <c r="A17" s="27" t="str">
        <f>'5'!A14:D14</f>
        <v>Plumbing</v>
      </c>
      <c r="B17" s="15"/>
      <c r="C17" s="15"/>
      <c r="D17" s="15"/>
      <c r="E17" s="15"/>
      <c r="F17" s="16"/>
      <c r="G17" s="15"/>
      <c r="H17" s="24"/>
      <c r="J17" s="19"/>
      <c r="K17" s="15"/>
      <c r="L17" s="24"/>
      <c r="N17" s="20"/>
      <c r="O17" s="24"/>
    </row>
    <row r="18" spans="1:15" x14ac:dyDescent="0.2">
      <c r="A18" s="21" t="str">
        <f>'5'!A15:D15</f>
        <v>Bernhard</v>
      </c>
      <c r="B18" s="15">
        <f>'1'!I15</f>
        <v>44</v>
      </c>
      <c r="C18" s="15">
        <f>'2'!I15</f>
        <v>56</v>
      </c>
      <c r="D18" s="15">
        <f>'3'!I15</f>
        <v>70</v>
      </c>
      <c r="E18" s="15">
        <f>'4'!I15</f>
        <v>42</v>
      </c>
      <c r="F18" s="16">
        <f>'5'!I15</f>
        <v>14</v>
      </c>
      <c r="G18" s="15">
        <f t="shared" si="2"/>
        <v>45.2</v>
      </c>
      <c r="H18" s="24">
        <f>RANK(G18,$G$18:$G$22,0)</f>
        <v>4</v>
      </c>
      <c r="J18" s="19">
        <f>'5'!D15</f>
        <v>6</v>
      </c>
      <c r="K18" s="15">
        <f t="shared" si="4"/>
        <v>6</v>
      </c>
      <c r="L18" s="24">
        <f>RANK(K18,$K$18:$K$22,0)</f>
        <v>3</v>
      </c>
      <c r="N18" s="20">
        <f t="shared" si="6"/>
        <v>51.2</v>
      </c>
      <c r="O18" s="24">
        <f>RANK(N18,$N$18:$N$22,0)</f>
        <v>4</v>
      </c>
    </row>
    <row r="19" spans="1:15" s="26" customFormat="1" x14ac:dyDescent="0.2">
      <c r="A19" s="29" t="str">
        <f>'5'!A16:D16</f>
        <v>Charlies Plumbing</v>
      </c>
      <c r="B19" s="31">
        <f>'1'!I16</f>
        <v>44</v>
      </c>
      <c r="C19" s="31">
        <f>'2'!I16</f>
        <v>56</v>
      </c>
      <c r="D19" s="31">
        <f>'3'!I16</f>
        <v>56</v>
      </c>
      <c r="E19" s="31">
        <f>'4'!I16</f>
        <v>70</v>
      </c>
      <c r="F19" s="25">
        <f>'5'!I16</f>
        <v>56</v>
      </c>
      <c r="G19" s="31">
        <f t="shared" si="2"/>
        <v>56.4</v>
      </c>
      <c r="H19" s="28">
        <f t="shared" ref="H19:H22" si="8">RANK(G19,$G$18:$G$22,0)</f>
        <v>2</v>
      </c>
      <c r="J19" s="36">
        <f>'5'!D16</f>
        <v>6</v>
      </c>
      <c r="K19" s="31">
        <f t="shared" si="4"/>
        <v>6</v>
      </c>
      <c r="L19" s="28">
        <f t="shared" ref="L19:L22" si="9">RANK(K19,$K$18:$K$22,0)</f>
        <v>3</v>
      </c>
      <c r="N19" s="30">
        <f t="shared" si="6"/>
        <v>62.4</v>
      </c>
      <c r="O19" s="28">
        <f t="shared" ref="O19:O22" si="10">RANK(N19,$N$18:$N$22,0)</f>
        <v>3</v>
      </c>
    </row>
    <row r="20" spans="1:15" s="26" customFormat="1" x14ac:dyDescent="0.2">
      <c r="A20" s="29" t="str">
        <f>'5'!A17:D17</f>
        <v>Hunton Services</v>
      </c>
      <c r="B20" s="31">
        <f>'1'!I17</f>
        <v>36</v>
      </c>
      <c r="C20" s="31">
        <f>'2'!I17</f>
        <v>56</v>
      </c>
      <c r="D20" s="31">
        <f>'3'!I17</f>
        <v>67</v>
      </c>
      <c r="E20" s="31">
        <f>'4'!I17</f>
        <v>56</v>
      </c>
      <c r="F20" s="25">
        <f>'5'!I17</f>
        <v>62</v>
      </c>
      <c r="G20" s="31">
        <f t="shared" si="2"/>
        <v>55.4</v>
      </c>
      <c r="H20" s="28">
        <f t="shared" si="8"/>
        <v>3</v>
      </c>
      <c r="J20" s="36">
        <f>'5'!D17</f>
        <v>12</v>
      </c>
      <c r="K20" s="31">
        <f t="shared" si="4"/>
        <v>12</v>
      </c>
      <c r="L20" s="28">
        <f t="shared" si="9"/>
        <v>2</v>
      </c>
      <c r="N20" s="30">
        <f t="shared" si="6"/>
        <v>67.400000000000006</v>
      </c>
      <c r="O20" s="28">
        <f t="shared" si="10"/>
        <v>2</v>
      </c>
    </row>
    <row r="21" spans="1:15" x14ac:dyDescent="0.2">
      <c r="A21" s="21" t="str">
        <f>'5'!A18:D18</f>
        <v>TDIndustries</v>
      </c>
      <c r="B21" s="15">
        <f>'1'!I18</f>
        <v>38</v>
      </c>
      <c r="C21" s="15">
        <f>'2'!I18</f>
        <v>56</v>
      </c>
      <c r="D21" s="15">
        <f>'3'!I18</f>
        <v>70</v>
      </c>
      <c r="E21" s="15">
        <f>'4'!I18</f>
        <v>42</v>
      </c>
      <c r="F21" s="16">
        <f>'5'!I18</f>
        <v>14</v>
      </c>
      <c r="G21" s="15">
        <f t="shared" si="2"/>
        <v>44</v>
      </c>
      <c r="H21" s="24">
        <f t="shared" si="8"/>
        <v>5</v>
      </c>
      <c r="J21" s="19">
        <f>'5'!D18</f>
        <v>6</v>
      </c>
      <c r="K21" s="15">
        <f t="shared" si="4"/>
        <v>6</v>
      </c>
      <c r="L21" s="24">
        <f t="shared" si="9"/>
        <v>3</v>
      </c>
      <c r="N21" s="20">
        <f t="shared" si="6"/>
        <v>50</v>
      </c>
      <c r="O21" s="24">
        <f t="shared" si="10"/>
        <v>5</v>
      </c>
    </row>
    <row r="22" spans="1:15" s="26" customFormat="1" x14ac:dyDescent="0.2">
      <c r="A22" s="29" t="str">
        <f>'5'!A19:D19</f>
        <v>Way Engineering</v>
      </c>
      <c r="B22" s="31">
        <f>'1'!I19</f>
        <v>45</v>
      </c>
      <c r="C22" s="31">
        <f>'2'!I19</f>
        <v>56</v>
      </c>
      <c r="D22" s="31">
        <f>'3'!I19</f>
        <v>70</v>
      </c>
      <c r="E22" s="31">
        <f>'4'!I19</f>
        <v>70</v>
      </c>
      <c r="F22" s="25">
        <f>'5'!I19</f>
        <v>56</v>
      </c>
      <c r="G22" s="31">
        <f t="shared" si="2"/>
        <v>59.4</v>
      </c>
      <c r="H22" s="28">
        <f t="shared" si="8"/>
        <v>1</v>
      </c>
      <c r="J22" s="36">
        <f>'5'!D19</f>
        <v>24</v>
      </c>
      <c r="K22" s="31">
        <f t="shared" si="4"/>
        <v>24</v>
      </c>
      <c r="L22" s="28">
        <f t="shared" si="9"/>
        <v>1</v>
      </c>
      <c r="N22" s="30">
        <f t="shared" si="6"/>
        <v>83.4</v>
      </c>
      <c r="O22" s="28">
        <f t="shared" si="10"/>
        <v>1</v>
      </c>
    </row>
    <row r="23" spans="1:15" x14ac:dyDescent="0.2">
      <c r="A23" s="21"/>
      <c r="B23" s="15"/>
      <c r="C23" s="15"/>
      <c r="D23" s="15"/>
      <c r="E23" s="15"/>
      <c r="F23" s="16"/>
      <c r="G23" s="15"/>
      <c r="H23" s="24"/>
      <c r="J23" s="19"/>
      <c r="K23" s="15"/>
      <c r="L23" s="24"/>
      <c r="N23" s="20"/>
      <c r="O23" s="24"/>
    </row>
    <row r="24" spans="1:15" ht="15.75" x14ac:dyDescent="0.25">
      <c r="A24" s="27" t="str">
        <f>'5'!A21:D21</f>
        <v>Mechanical</v>
      </c>
      <c r="B24" s="15"/>
      <c r="C24" s="15"/>
      <c r="D24" s="15"/>
      <c r="E24" s="15"/>
      <c r="F24" s="16"/>
      <c r="G24" s="15"/>
      <c r="H24" s="24"/>
      <c r="J24" s="19"/>
      <c r="K24" s="15"/>
      <c r="L24" s="24"/>
      <c r="N24" s="20"/>
      <c r="O24" s="24"/>
    </row>
    <row r="25" spans="1:15" x14ac:dyDescent="0.2">
      <c r="A25" s="21" t="str">
        <f>'5'!A22:D22</f>
        <v>Bernhard</v>
      </c>
      <c r="B25" s="15">
        <f>'1'!I22</f>
        <v>42</v>
      </c>
      <c r="C25" s="15">
        <f>'2'!I22</f>
        <v>56</v>
      </c>
      <c r="D25" s="15">
        <f>'3'!I22</f>
        <v>70</v>
      </c>
      <c r="E25" s="15">
        <f>'4'!I22</f>
        <v>42</v>
      </c>
      <c r="F25" s="16">
        <f>'5'!I22</f>
        <v>14</v>
      </c>
      <c r="G25" s="15">
        <f t="shared" si="2"/>
        <v>44.8</v>
      </c>
      <c r="H25" s="24">
        <f>RANK(G25,$G$25:$G$32,0)</f>
        <v>7</v>
      </c>
      <c r="J25" s="19">
        <f>'5'!D22</f>
        <v>6</v>
      </c>
      <c r="K25" s="15">
        <f t="shared" si="4"/>
        <v>6</v>
      </c>
      <c r="L25" s="24">
        <f>RANK(K25,$K$25:$K$32,0)</f>
        <v>6</v>
      </c>
      <c r="N25" s="20">
        <f t="shared" si="6"/>
        <v>50.8</v>
      </c>
      <c r="O25" s="24">
        <f>RANK(N25,$N$25:$N$32,0)</f>
        <v>7</v>
      </c>
    </row>
    <row r="26" spans="1:15" s="26" customFormat="1" x14ac:dyDescent="0.2">
      <c r="A26" s="29" t="str">
        <f>'5'!A23:D23</f>
        <v>CTI</v>
      </c>
      <c r="B26" s="31">
        <f>'1'!I23</f>
        <v>36</v>
      </c>
      <c r="C26" s="31">
        <f>'2'!I23</f>
        <v>56</v>
      </c>
      <c r="D26" s="31">
        <f>'3'!I23</f>
        <v>70</v>
      </c>
      <c r="E26" s="31">
        <f>'4'!I23</f>
        <v>70</v>
      </c>
      <c r="F26" s="25">
        <f>'5'!I23</f>
        <v>67</v>
      </c>
      <c r="G26" s="31">
        <f t="shared" si="2"/>
        <v>59.8</v>
      </c>
      <c r="H26" s="28">
        <f t="shared" ref="H26:H32" si="11">RANK(G26,$G$25:$G$32,0)</f>
        <v>2</v>
      </c>
      <c r="J26" s="36">
        <f>'5'!D23</f>
        <v>30</v>
      </c>
      <c r="K26" s="31">
        <f t="shared" si="4"/>
        <v>30</v>
      </c>
      <c r="L26" s="28">
        <f t="shared" ref="L26:L32" si="12">RANK(K26,$K$25:$K$32,0)</f>
        <v>1</v>
      </c>
      <c r="N26" s="30">
        <f t="shared" si="6"/>
        <v>89.8</v>
      </c>
      <c r="O26" s="28">
        <f t="shared" ref="O26:O32" si="13">RANK(N26,$N$25:$N$32,0)</f>
        <v>2</v>
      </c>
    </row>
    <row r="27" spans="1:15" x14ac:dyDescent="0.2">
      <c r="A27" s="21" t="str">
        <f>'5'!A24:D24</f>
        <v>Daikin</v>
      </c>
      <c r="B27" s="15">
        <f>'1'!I24</f>
        <v>36</v>
      </c>
      <c r="C27" s="15">
        <f>'2'!I24</f>
        <v>56</v>
      </c>
      <c r="D27" s="15">
        <f>'3'!I24</f>
        <v>42</v>
      </c>
      <c r="E27" s="15">
        <f>'4'!I24</f>
        <v>56</v>
      </c>
      <c r="F27" s="16">
        <f>'5'!I24</f>
        <v>65</v>
      </c>
      <c r="G27" s="15">
        <f t="shared" si="2"/>
        <v>51</v>
      </c>
      <c r="H27" s="24">
        <f t="shared" si="11"/>
        <v>5</v>
      </c>
      <c r="J27" s="19">
        <f>'5'!D24</f>
        <v>24</v>
      </c>
      <c r="K27" s="15">
        <f t="shared" si="4"/>
        <v>24</v>
      </c>
      <c r="L27" s="24">
        <f t="shared" si="12"/>
        <v>3</v>
      </c>
      <c r="N27" s="20">
        <f t="shared" si="6"/>
        <v>75</v>
      </c>
      <c r="O27" s="24">
        <f t="shared" si="13"/>
        <v>4</v>
      </c>
    </row>
    <row r="28" spans="1:15" x14ac:dyDescent="0.2">
      <c r="A28" s="21" t="str">
        <f>'5'!A25:D25</f>
        <v>ISS</v>
      </c>
      <c r="B28" s="15">
        <f>'1'!I25</f>
        <v>50</v>
      </c>
      <c r="C28" s="15">
        <f>'2'!I25</f>
        <v>56</v>
      </c>
      <c r="D28" s="15">
        <f>'3'!I25</f>
        <v>36</v>
      </c>
      <c r="E28" s="15">
        <f>'4'!I25</f>
        <v>42</v>
      </c>
      <c r="F28" s="16">
        <f>'5'!I25</f>
        <v>14</v>
      </c>
      <c r="G28" s="15">
        <f t="shared" si="2"/>
        <v>39.6</v>
      </c>
      <c r="H28" s="24">
        <f t="shared" si="11"/>
        <v>8</v>
      </c>
      <c r="J28" s="19">
        <f>'5'!D25</f>
        <v>6</v>
      </c>
      <c r="K28" s="15">
        <f t="shared" si="4"/>
        <v>6</v>
      </c>
      <c r="L28" s="24">
        <f t="shared" si="12"/>
        <v>6</v>
      </c>
      <c r="N28" s="20">
        <f t="shared" si="6"/>
        <v>45.6</v>
      </c>
      <c r="O28" s="24">
        <f t="shared" si="13"/>
        <v>8</v>
      </c>
    </row>
    <row r="29" spans="1:15" s="26" customFormat="1" x14ac:dyDescent="0.2">
      <c r="A29" s="29" t="str">
        <f>'5'!A26:D26</f>
        <v>Johnson Controls</v>
      </c>
      <c r="B29" s="31">
        <f>'1'!I26</f>
        <v>44</v>
      </c>
      <c r="C29" s="31">
        <f>'2'!I26</f>
        <v>56</v>
      </c>
      <c r="D29" s="31">
        <f>'3'!I26</f>
        <v>48</v>
      </c>
      <c r="E29" s="31">
        <f>'4'!I26</f>
        <v>60</v>
      </c>
      <c r="F29" s="25">
        <f>'5'!I26</f>
        <v>65</v>
      </c>
      <c r="G29" s="31">
        <f t="shared" si="2"/>
        <v>54.6</v>
      </c>
      <c r="H29" s="28">
        <f t="shared" si="11"/>
        <v>3</v>
      </c>
      <c r="J29" s="36">
        <f>'5'!D26</f>
        <v>24</v>
      </c>
      <c r="K29" s="31">
        <f t="shared" si="4"/>
        <v>24</v>
      </c>
      <c r="L29" s="28">
        <f t="shared" si="12"/>
        <v>3</v>
      </c>
      <c r="N29" s="30">
        <f t="shared" si="6"/>
        <v>78.599999999999994</v>
      </c>
      <c r="O29" s="28">
        <f t="shared" si="13"/>
        <v>3</v>
      </c>
    </row>
    <row r="30" spans="1:15" x14ac:dyDescent="0.2">
      <c r="A30" s="21" t="str">
        <f>'5'!A27:D27</f>
        <v>MLN</v>
      </c>
      <c r="B30" s="15">
        <f>'1'!I27</f>
        <v>38</v>
      </c>
      <c r="C30" s="15">
        <f>'2'!I27</f>
        <v>70</v>
      </c>
      <c r="D30" s="15">
        <f>'3'!I27</f>
        <v>70</v>
      </c>
      <c r="E30" s="15">
        <f>'4'!I27</f>
        <v>42</v>
      </c>
      <c r="F30" s="16">
        <f>'5'!I27</f>
        <v>37</v>
      </c>
      <c r="G30" s="15">
        <f t="shared" si="2"/>
        <v>51.4</v>
      </c>
      <c r="H30" s="24">
        <f t="shared" si="11"/>
        <v>4</v>
      </c>
      <c r="J30" s="19">
        <f>'5'!D27</f>
        <v>12</v>
      </c>
      <c r="K30" s="15">
        <f t="shared" si="4"/>
        <v>12</v>
      </c>
      <c r="L30" s="24">
        <f t="shared" si="12"/>
        <v>5</v>
      </c>
      <c r="N30" s="20">
        <f t="shared" si="6"/>
        <v>63.4</v>
      </c>
      <c r="O30" s="24">
        <f t="shared" si="13"/>
        <v>5</v>
      </c>
    </row>
    <row r="31" spans="1:15" x14ac:dyDescent="0.2">
      <c r="A31" s="21" t="str">
        <f>'5'!A28:D28</f>
        <v>TDIndustries</v>
      </c>
      <c r="B31" s="15">
        <f>'1'!I28</f>
        <v>45</v>
      </c>
      <c r="C31" s="15">
        <f>'2'!I28</f>
        <v>56</v>
      </c>
      <c r="D31" s="15">
        <f>'3'!I28</f>
        <v>70</v>
      </c>
      <c r="E31" s="15">
        <f>'4'!I28</f>
        <v>42</v>
      </c>
      <c r="F31" s="16">
        <f>'5'!I28</f>
        <v>14</v>
      </c>
      <c r="G31" s="15">
        <f t="shared" si="2"/>
        <v>45.4</v>
      </c>
      <c r="H31" s="24">
        <f t="shared" si="11"/>
        <v>6</v>
      </c>
      <c r="J31" s="19">
        <f>'5'!D28</f>
        <v>6</v>
      </c>
      <c r="K31" s="15">
        <f t="shared" si="4"/>
        <v>6</v>
      </c>
      <c r="L31" s="24">
        <f t="shared" si="12"/>
        <v>6</v>
      </c>
      <c r="N31" s="20">
        <f t="shared" si="6"/>
        <v>51.4</v>
      </c>
      <c r="O31" s="24">
        <f t="shared" si="13"/>
        <v>6</v>
      </c>
    </row>
    <row r="32" spans="1:15" s="26" customFormat="1" x14ac:dyDescent="0.2">
      <c r="A32" s="29" t="str">
        <f>'5'!A29:D29</f>
        <v>Way Engineering</v>
      </c>
      <c r="B32" s="31">
        <f>'1'!I29</f>
        <v>42</v>
      </c>
      <c r="C32" s="31">
        <f>'2'!I29</f>
        <v>63</v>
      </c>
      <c r="D32" s="31">
        <f>'3'!I29</f>
        <v>70</v>
      </c>
      <c r="E32" s="31">
        <f>'4'!I29</f>
        <v>70</v>
      </c>
      <c r="F32" s="25">
        <f>'5'!I29</f>
        <v>58</v>
      </c>
      <c r="G32" s="31">
        <f t="shared" si="2"/>
        <v>60.6</v>
      </c>
      <c r="H32" s="28">
        <f t="shared" si="11"/>
        <v>1</v>
      </c>
      <c r="J32" s="36">
        <f>'5'!D29</f>
        <v>30</v>
      </c>
      <c r="K32" s="31">
        <f t="shared" si="4"/>
        <v>30</v>
      </c>
      <c r="L32" s="28">
        <f t="shared" si="12"/>
        <v>1</v>
      </c>
      <c r="N32" s="30">
        <f t="shared" si="6"/>
        <v>90.6</v>
      </c>
      <c r="O32" s="28">
        <f t="shared" si="13"/>
        <v>1</v>
      </c>
    </row>
  </sheetData>
  <mergeCells count="4">
    <mergeCell ref="N5:O5"/>
    <mergeCell ref="G5:H5"/>
    <mergeCell ref="K5:L5"/>
    <mergeCell ref="A3:H3"/>
  </mergeCells>
  <phoneticPr fontId="37" type="noConversion"/>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FC05-BBE1-4EC8-A2C8-728AEA7978CD}">
  <dimension ref="A1:P69"/>
  <sheetViews>
    <sheetView tabSelected="1" zoomScaleNormal="100" workbookViewId="0">
      <selection activeCell="B8" sqref="B8:I8"/>
    </sheetView>
  </sheetViews>
  <sheetFormatPr defaultColWidth="9.140625" defaultRowHeight="12.75" x14ac:dyDescent="0.2"/>
  <cols>
    <col min="1" max="1" width="20.7109375" style="44" customWidth="1"/>
    <col min="2" max="16" width="9.5703125" style="44" customWidth="1"/>
    <col min="17" max="16384" width="9.140625" style="44"/>
  </cols>
  <sheetData>
    <row r="1" spans="1:16" ht="15.75" customHeight="1" x14ac:dyDescent="0.25">
      <c r="A1" s="42" t="s">
        <v>36</v>
      </c>
      <c r="B1" s="42"/>
      <c r="C1" s="42"/>
      <c r="D1" s="42"/>
      <c r="E1" s="42"/>
      <c r="F1" s="42"/>
      <c r="G1" s="42"/>
      <c r="H1" s="42"/>
      <c r="I1" s="42"/>
      <c r="J1" s="43"/>
    </row>
    <row r="2" spans="1:16" ht="15.75" x14ac:dyDescent="0.25">
      <c r="A2" s="45" t="s">
        <v>35</v>
      </c>
      <c r="B2" s="45"/>
      <c r="C2" s="45"/>
      <c r="D2" s="45"/>
      <c r="E2" s="45"/>
      <c r="F2" s="45"/>
      <c r="G2" s="45"/>
      <c r="H2" s="45"/>
      <c r="I2" s="45"/>
      <c r="J2" s="46"/>
    </row>
    <row r="3" spans="1:16" x14ac:dyDescent="0.2">
      <c r="A3" s="47" t="s">
        <v>37</v>
      </c>
      <c r="B3" s="48"/>
      <c r="C3" s="48"/>
      <c r="D3" s="48"/>
    </row>
    <row r="4" spans="1:16" ht="15" customHeight="1" x14ac:dyDescent="0.2">
      <c r="A4" s="47" t="s">
        <v>38</v>
      </c>
      <c r="B4" s="49" t="s">
        <v>39</v>
      </c>
      <c r="C4" s="49"/>
      <c r="D4" s="49"/>
      <c r="E4" s="50"/>
    </row>
    <row r="5" spans="1:16" ht="20.25" customHeight="1" x14ac:dyDescent="0.25">
      <c r="A5" s="51" t="s">
        <v>40</v>
      </c>
      <c r="B5" s="51"/>
      <c r="C5" s="52"/>
      <c r="D5" s="52"/>
      <c r="E5" s="52"/>
      <c r="F5" s="52"/>
      <c r="G5" s="52"/>
    </row>
    <row r="6" spans="1:16" ht="27" customHeight="1" thickBot="1" x14ac:dyDescent="0.25">
      <c r="A6" s="53"/>
      <c r="B6" s="54" t="s">
        <v>41</v>
      </c>
      <c r="C6" s="54"/>
      <c r="D6" s="54"/>
      <c r="E6" s="54"/>
      <c r="F6" s="54"/>
      <c r="G6" s="54"/>
      <c r="H6" s="54"/>
      <c r="I6" s="54"/>
    </row>
    <row r="7" spans="1:16" ht="20.25" customHeight="1" x14ac:dyDescent="0.25">
      <c r="A7" s="55" t="s">
        <v>42</v>
      </c>
      <c r="B7" s="55"/>
      <c r="C7" s="56"/>
      <c r="D7" s="57"/>
      <c r="E7" s="57"/>
      <c r="F7" s="57"/>
      <c r="G7" s="57"/>
    </row>
    <row r="8" spans="1:16" ht="27" customHeight="1" thickBot="1" x14ac:dyDescent="0.25">
      <c r="A8" s="53"/>
      <c r="B8" s="54" t="s">
        <v>43</v>
      </c>
      <c r="C8" s="54"/>
      <c r="D8" s="54"/>
      <c r="E8" s="54"/>
      <c r="F8" s="54"/>
      <c r="G8" s="54"/>
      <c r="H8" s="54"/>
      <c r="I8" s="54"/>
    </row>
    <row r="9" spans="1:16" ht="15" customHeight="1" x14ac:dyDescent="0.2"/>
    <row r="10" spans="1:16" ht="15" customHeight="1" x14ac:dyDescent="0.2"/>
    <row r="11" spans="1:16" ht="11.25" customHeight="1" thickBot="1" x14ac:dyDescent="0.25"/>
    <row r="12" spans="1:16" s="58" customFormat="1" ht="13.5" thickBot="1" x14ac:dyDescent="0.25">
      <c r="B12" s="59" t="s">
        <v>44</v>
      </c>
      <c r="C12" s="60"/>
      <c r="D12" s="61"/>
      <c r="E12" s="59" t="s">
        <v>45</v>
      </c>
      <c r="F12" s="60"/>
      <c r="G12" s="61"/>
      <c r="H12" s="59" t="s">
        <v>46</v>
      </c>
      <c r="I12" s="60"/>
      <c r="J12" s="61"/>
      <c r="K12" s="59" t="s">
        <v>47</v>
      </c>
      <c r="L12" s="60"/>
      <c r="M12" s="61"/>
      <c r="N12" s="59" t="s">
        <v>48</v>
      </c>
      <c r="O12" s="60"/>
      <c r="P12" s="61"/>
    </row>
    <row r="13" spans="1:16" s="58" customFormat="1" ht="64.900000000000006" customHeight="1" x14ac:dyDescent="0.2">
      <c r="B13" s="62" t="s">
        <v>56</v>
      </c>
      <c r="C13" s="63"/>
      <c r="D13" s="64"/>
      <c r="E13" s="65" t="s">
        <v>49</v>
      </c>
      <c r="F13" s="63"/>
      <c r="G13" s="64"/>
      <c r="H13" s="65" t="s">
        <v>50</v>
      </c>
      <c r="I13" s="63"/>
      <c r="J13" s="64"/>
      <c r="K13" s="65" t="s">
        <v>51</v>
      </c>
      <c r="L13" s="63"/>
      <c r="M13" s="64"/>
      <c r="N13" s="65" t="s">
        <v>52</v>
      </c>
      <c r="O13" s="63"/>
      <c r="P13" s="64"/>
    </row>
    <row r="14" spans="1:16" s="70" customFormat="1" ht="11.25" customHeight="1" x14ac:dyDescent="0.2">
      <c r="A14" s="66"/>
      <c r="B14" s="67" t="s">
        <v>53</v>
      </c>
      <c r="C14" s="68"/>
      <c r="D14" s="69"/>
      <c r="E14" s="67" t="s">
        <v>53</v>
      </c>
      <c r="F14" s="68"/>
      <c r="G14" s="69"/>
      <c r="H14" s="67" t="s">
        <v>53</v>
      </c>
      <c r="I14" s="68"/>
      <c r="J14" s="69"/>
      <c r="K14" s="67" t="s">
        <v>53</v>
      </c>
      <c r="L14" s="68"/>
      <c r="M14" s="69"/>
      <c r="N14" s="67" t="s">
        <v>53</v>
      </c>
      <c r="O14" s="68"/>
      <c r="P14" s="69"/>
    </row>
    <row r="15" spans="1:16" s="70" customFormat="1" ht="12" thickBot="1" x14ac:dyDescent="0.25">
      <c r="A15" s="71" t="s">
        <v>22</v>
      </c>
    </row>
    <row r="16" spans="1:16" s="70" customFormat="1" x14ac:dyDescent="0.2">
      <c r="A16" s="72" t="s">
        <v>23</v>
      </c>
      <c r="B16" s="73"/>
      <c r="C16" s="74"/>
      <c r="D16" s="75"/>
      <c r="E16" s="76"/>
      <c r="F16" s="77"/>
      <c r="G16" s="78"/>
      <c r="H16" s="76"/>
      <c r="I16" s="77"/>
      <c r="J16" s="78"/>
      <c r="K16" s="76"/>
      <c r="L16" s="77"/>
      <c r="M16" s="78"/>
      <c r="N16" s="76"/>
      <c r="O16" s="77"/>
      <c r="P16" s="78"/>
    </row>
    <row r="17" spans="1:16" s="70" customFormat="1" x14ac:dyDescent="0.2">
      <c r="A17" s="79" t="s">
        <v>24</v>
      </c>
      <c r="B17" s="80"/>
      <c r="C17" s="81"/>
      <c r="D17" s="82"/>
      <c r="E17" s="83"/>
      <c r="F17" s="84"/>
      <c r="G17" s="85"/>
      <c r="H17" s="83"/>
      <c r="I17" s="84"/>
      <c r="J17" s="85"/>
      <c r="K17" s="83"/>
      <c r="L17" s="84"/>
      <c r="M17" s="85"/>
      <c r="N17" s="83"/>
      <c r="O17" s="84"/>
      <c r="P17" s="85"/>
    </row>
    <row r="18" spans="1:16" s="70" customFormat="1" x14ac:dyDescent="0.2">
      <c r="A18" s="79" t="s">
        <v>25</v>
      </c>
      <c r="B18" s="80"/>
      <c r="C18" s="81"/>
      <c r="D18" s="82"/>
      <c r="E18" s="83"/>
      <c r="F18" s="84"/>
      <c r="G18" s="85"/>
      <c r="H18" s="83"/>
      <c r="I18" s="84"/>
      <c r="J18" s="85"/>
      <c r="K18" s="83"/>
      <c r="L18" s="84"/>
      <c r="M18" s="85"/>
      <c r="N18" s="83"/>
      <c r="O18" s="84"/>
      <c r="P18" s="85"/>
    </row>
    <row r="19" spans="1:16" s="70" customFormat="1" x14ac:dyDescent="0.2">
      <c r="A19" s="79" t="s">
        <v>26</v>
      </c>
      <c r="B19" s="80"/>
      <c r="C19" s="81"/>
      <c r="D19" s="82"/>
      <c r="E19" s="83"/>
      <c r="F19" s="84"/>
      <c r="G19" s="85"/>
      <c r="H19" s="83"/>
      <c r="I19" s="84"/>
      <c r="J19" s="85"/>
      <c r="K19" s="83"/>
      <c r="L19" s="84"/>
      <c r="M19" s="85"/>
      <c r="N19" s="83"/>
      <c r="O19" s="84"/>
      <c r="P19" s="85"/>
    </row>
    <row r="20" spans="1:16" s="70" customFormat="1" x14ac:dyDescent="0.2">
      <c r="A20" s="79" t="s">
        <v>27</v>
      </c>
      <c r="B20" s="80"/>
      <c r="C20" s="81"/>
      <c r="D20" s="82"/>
      <c r="E20" s="83"/>
      <c r="F20" s="84"/>
      <c r="G20" s="85"/>
      <c r="H20" s="83"/>
      <c r="I20" s="84"/>
      <c r="J20" s="85"/>
      <c r="K20" s="83"/>
      <c r="L20" s="84"/>
      <c r="M20" s="85"/>
      <c r="N20" s="83"/>
      <c r="O20" s="84"/>
      <c r="P20" s="85"/>
    </row>
    <row r="21" spans="1:16" s="70" customFormat="1" ht="14.45" customHeight="1" x14ac:dyDescent="0.2">
      <c r="A21" s="79" t="s">
        <v>28</v>
      </c>
      <c r="B21" s="80"/>
      <c r="C21" s="81"/>
      <c r="D21" s="82"/>
      <c r="E21" s="83"/>
      <c r="F21" s="84"/>
      <c r="G21" s="85"/>
      <c r="H21" s="83"/>
      <c r="I21" s="84"/>
      <c r="J21" s="85"/>
      <c r="K21" s="83"/>
      <c r="L21" s="84"/>
      <c r="M21" s="85"/>
      <c r="N21" s="83"/>
      <c r="O21" s="84"/>
      <c r="P21" s="85"/>
    </row>
    <row r="22" spans="1:16" s="70" customFormat="1" x14ac:dyDescent="0.2">
      <c r="A22" s="79" t="s">
        <v>29</v>
      </c>
      <c r="B22" s="80"/>
      <c r="C22" s="81"/>
      <c r="D22" s="82"/>
      <c r="E22" s="83"/>
      <c r="F22" s="84"/>
      <c r="G22" s="85"/>
      <c r="H22" s="83"/>
      <c r="I22" s="84"/>
      <c r="J22" s="85"/>
      <c r="K22" s="83"/>
      <c r="L22" s="84"/>
      <c r="M22" s="85"/>
      <c r="N22" s="83"/>
      <c r="O22" s="84"/>
      <c r="P22" s="85"/>
    </row>
    <row r="23" spans="1:16" s="70" customFormat="1" ht="13.5" thickBot="1" x14ac:dyDescent="0.25">
      <c r="A23" s="86" t="s">
        <v>30</v>
      </c>
      <c r="B23" s="87"/>
      <c r="C23" s="88"/>
      <c r="D23" s="89"/>
      <c r="E23" s="90"/>
      <c r="F23" s="91"/>
      <c r="G23" s="92"/>
      <c r="H23" s="90"/>
      <c r="I23" s="91"/>
      <c r="J23" s="92"/>
      <c r="K23" s="90"/>
      <c r="L23" s="91"/>
      <c r="M23" s="92"/>
      <c r="N23" s="90"/>
      <c r="O23" s="91"/>
      <c r="P23" s="92"/>
    </row>
    <row r="24" spans="1:16" s="70" customFormat="1" ht="14.45" customHeight="1" x14ac:dyDescent="0.2"/>
    <row r="25" spans="1:16" s="70" customFormat="1" ht="12" thickBot="1" x14ac:dyDescent="0.25">
      <c r="A25" s="71" t="s">
        <v>31</v>
      </c>
    </row>
    <row r="26" spans="1:16" s="70" customFormat="1" x14ac:dyDescent="0.2">
      <c r="A26" s="72" t="s">
        <v>23</v>
      </c>
      <c r="B26" s="73"/>
      <c r="C26" s="74"/>
      <c r="D26" s="75"/>
      <c r="E26" s="76"/>
      <c r="F26" s="77"/>
      <c r="G26" s="78"/>
      <c r="H26" s="76"/>
      <c r="I26" s="77"/>
      <c r="J26" s="78"/>
      <c r="K26" s="76"/>
      <c r="L26" s="77"/>
      <c r="M26" s="78"/>
      <c r="N26" s="76"/>
      <c r="O26" s="77"/>
      <c r="P26" s="78"/>
    </row>
    <row r="27" spans="1:16" s="70" customFormat="1" x14ac:dyDescent="0.2">
      <c r="A27" s="79" t="s">
        <v>32</v>
      </c>
      <c r="B27" s="80"/>
      <c r="C27" s="81"/>
      <c r="D27" s="82"/>
      <c r="E27" s="83"/>
      <c r="F27" s="84"/>
      <c r="G27" s="85"/>
      <c r="H27" s="83"/>
      <c r="I27" s="84"/>
      <c r="J27" s="85"/>
      <c r="K27" s="83"/>
      <c r="L27" s="84"/>
      <c r="M27" s="85"/>
      <c r="N27" s="83"/>
      <c r="O27" s="84"/>
      <c r="P27" s="85"/>
    </row>
    <row r="28" spans="1:16" s="70" customFormat="1" x14ac:dyDescent="0.2">
      <c r="A28" s="79" t="s">
        <v>26</v>
      </c>
      <c r="B28" s="80"/>
      <c r="C28" s="81"/>
      <c r="D28" s="82"/>
      <c r="E28" s="83"/>
      <c r="F28" s="84"/>
      <c r="G28" s="85"/>
      <c r="H28" s="83"/>
      <c r="I28" s="84"/>
      <c r="J28" s="85"/>
      <c r="K28" s="83"/>
      <c r="L28" s="84"/>
      <c r="M28" s="85"/>
      <c r="N28" s="83"/>
      <c r="O28" s="84"/>
      <c r="P28" s="85"/>
    </row>
    <row r="29" spans="1:16" s="70" customFormat="1" x14ac:dyDescent="0.2">
      <c r="A29" s="79" t="s">
        <v>29</v>
      </c>
      <c r="B29" s="80"/>
      <c r="C29" s="81"/>
      <c r="D29" s="82"/>
      <c r="E29" s="83"/>
      <c r="F29" s="84"/>
      <c r="G29" s="85"/>
      <c r="H29" s="83"/>
      <c r="I29" s="84"/>
      <c r="J29" s="85"/>
      <c r="K29" s="83"/>
      <c r="L29" s="84"/>
      <c r="M29" s="85"/>
      <c r="N29" s="83"/>
      <c r="O29" s="84"/>
      <c r="P29" s="85"/>
    </row>
    <row r="30" spans="1:16" s="70" customFormat="1" ht="13.5" thickBot="1" x14ac:dyDescent="0.25">
      <c r="A30" s="86" t="s">
        <v>30</v>
      </c>
      <c r="B30" s="87"/>
      <c r="C30" s="88"/>
      <c r="D30" s="89"/>
      <c r="E30" s="90"/>
      <c r="F30" s="91"/>
      <c r="G30" s="92"/>
      <c r="H30" s="90"/>
      <c r="I30" s="91"/>
      <c r="J30" s="92"/>
      <c r="K30" s="90"/>
      <c r="L30" s="91"/>
      <c r="M30" s="92"/>
      <c r="N30" s="90"/>
      <c r="O30" s="91"/>
      <c r="P30" s="92"/>
    </row>
    <row r="31" spans="1:16" s="70" customFormat="1" ht="11.25" x14ac:dyDescent="0.2"/>
    <row r="32" spans="1:16" s="70" customFormat="1" ht="12" thickBot="1" x14ac:dyDescent="0.25">
      <c r="A32" s="71" t="s">
        <v>33</v>
      </c>
    </row>
    <row r="33" spans="1:16" s="70" customFormat="1" x14ac:dyDescent="0.2">
      <c r="A33" s="72" t="s">
        <v>23</v>
      </c>
      <c r="B33" s="73"/>
      <c r="C33" s="74"/>
      <c r="D33" s="75"/>
      <c r="E33" s="76"/>
      <c r="F33" s="77"/>
      <c r="G33" s="78"/>
      <c r="H33" s="76"/>
      <c r="I33" s="77"/>
      <c r="J33" s="78"/>
      <c r="K33" s="76"/>
      <c r="L33" s="77"/>
      <c r="M33" s="78"/>
      <c r="N33" s="76"/>
      <c r="O33" s="77"/>
      <c r="P33" s="78"/>
    </row>
    <row r="34" spans="1:16" s="70" customFormat="1" x14ac:dyDescent="0.2">
      <c r="A34" s="79" t="s">
        <v>24</v>
      </c>
      <c r="B34" s="80"/>
      <c r="C34" s="81"/>
      <c r="D34" s="82"/>
      <c r="E34" s="83"/>
      <c r="F34" s="84"/>
      <c r="G34" s="85"/>
      <c r="H34" s="83"/>
      <c r="I34" s="84"/>
      <c r="J34" s="85"/>
      <c r="K34" s="83"/>
      <c r="L34" s="84"/>
      <c r="M34" s="85"/>
      <c r="N34" s="83"/>
      <c r="O34" s="84"/>
      <c r="P34" s="85"/>
    </row>
    <row r="35" spans="1:16" s="70" customFormat="1" x14ac:dyDescent="0.2">
      <c r="A35" s="79" t="s">
        <v>25</v>
      </c>
      <c r="B35" s="80"/>
      <c r="C35" s="81"/>
      <c r="D35" s="82"/>
      <c r="E35" s="83"/>
      <c r="F35" s="84"/>
      <c r="G35" s="85"/>
      <c r="H35" s="83"/>
      <c r="I35" s="84"/>
      <c r="J35" s="85"/>
      <c r="K35" s="83"/>
      <c r="L35" s="84"/>
      <c r="M35" s="85"/>
      <c r="N35" s="83"/>
      <c r="O35" s="84"/>
      <c r="P35" s="85"/>
    </row>
    <row r="36" spans="1:16" s="70" customFormat="1" x14ac:dyDescent="0.2">
      <c r="A36" s="79" t="s">
        <v>34</v>
      </c>
      <c r="B36" s="80"/>
      <c r="C36" s="81"/>
      <c r="D36" s="82"/>
      <c r="E36" s="83"/>
      <c r="F36" s="84"/>
      <c r="G36" s="85"/>
      <c r="H36" s="83"/>
      <c r="I36" s="84"/>
      <c r="J36" s="85"/>
      <c r="K36" s="83"/>
      <c r="L36" s="84"/>
      <c r="M36" s="85"/>
      <c r="N36" s="83"/>
      <c r="O36" s="84"/>
      <c r="P36" s="85"/>
    </row>
    <row r="37" spans="1:16" s="70" customFormat="1" x14ac:dyDescent="0.2">
      <c r="A37" s="79" t="s">
        <v>27</v>
      </c>
      <c r="B37" s="80"/>
      <c r="C37" s="81"/>
      <c r="D37" s="82"/>
      <c r="E37" s="83"/>
      <c r="F37" s="84"/>
      <c r="G37" s="85"/>
      <c r="H37" s="83"/>
      <c r="I37" s="84"/>
      <c r="J37" s="85"/>
      <c r="K37" s="83"/>
      <c r="L37" s="84"/>
      <c r="M37" s="85"/>
      <c r="N37" s="83"/>
      <c r="O37" s="84"/>
      <c r="P37" s="85"/>
    </row>
    <row r="38" spans="1:16" s="70" customFormat="1" x14ac:dyDescent="0.2">
      <c r="A38" s="79" t="s">
        <v>28</v>
      </c>
      <c r="B38" s="80"/>
      <c r="C38" s="81"/>
      <c r="D38" s="82"/>
      <c r="E38" s="83"/>
      <c r="F38" s="84"/>
      <c r="G38" s="85"/>
      <c r="H38" s="83"/>
      <c r="I38" s="84"/>
      <c r="J38" s="85"/>
      <c r="K38" s="83"/>
      <c r="L38" s="84"/>
      <c r="M38" s="85"/>
      <c r="N38" s="83"/>
      <c r="O38" s="84"/>
      <c r="P38" s="85"/>
    </row>
    <row r="39" spans="1:16" s="70" customFormat="1" x14ac:dyDescent="0.2">
      <c r="A39" s="79" t="s">
        <v>29</v>
      </c>
      <c r="B39" s="80"/>
      <c r="C39" s="81"/>
      <c r="D39" s="82"/>
      <c r="E39" s="83"/>
      <c r="F39" s="84"/>
      <c r="G39" s="85"/>
      <c r="H39" s="83"/>
      <c r="I39" s="84"/>
      <c r="J39" s="85"/>
      <c r="K39" s="83"/>
      <c r="L39" s="84"/>
      <c r="M39" s="85"/>
      <c r="N39" s="83"/>
      <c r="O39" s="84"/>
      <c r="P39" s="85"/>
    </row>
    <row r="40" spans="1:16" s="70" customFormat="1" ht="13.5" thickBot="1" x14ac:dyDescent="0.25">
      <c r="A40" s="86" t="s">
        <v>30</v>
      </c>
      <c r="B40" s="87"/>
      <c r="C40" s="88"/>
      <c r="D40" s="89"/>
      <c r="E40" s="90"/>
      <c r="F40" s="91"/>
      <c r="G40" s="92"/>
      <c r="H40" s="90"/>
      <c r="I40" s="91"/>
      <c r="J40" s="92"/>
      <c r="K40" s="90"/>
      <c r="L40" s="91"/>
      <c r="M40" s="92"/>
      <c r="N40" s="90"/>
      <c r="O40" s="91"/>
      <c r="P40" s="92"/>
    </row>
    <row r="41" spans="1:16" s="94" customFormat="1" ht="7.5" customHeight="1" x14ac:dyDescent="0.2">
      <c r="A41" s="93"/>
      <c r="B41" s="93"/>
      <c r="C41" s="93"/>
      <c r="D41" s="93"/>
      <c r="E41" s="93"/>
      <c r="F41" s="93"/>
      <c r="G41" s="93"/>
      <c r="H41" s="93"/>
      <c r="I41" s="93"/>
      <c r="J41" s="93"/>
      <c r="K41" s="93"/>
      <c r="L41" s="93"/>
      <c r="M41" s="93"/>
      <c r="N41" s="93"/>
      <c r="O41" s="93"/>
      <c r="P41" s="93"/>
    </row>
    <row r="42" spans="1:16" s="95" customFormat="1" ht="6.75" customHeight="1" x14ac:dyDescent="0.2"/>
    <row r="44" spans="1:16" x14ac:dyDescent="0.2">
      <c r="A44" s="96"/>
      <c r="G44" s="97"/>
      <c r="H44" s="97"/>
    </row>
    <row r="45" spans="1:16" x14ac:dyDescent="0.2">
      <c r="A45" s="98" t="s">
        <v>54</v>
      </c>
      <c r="G45" s="97"/>
      <c r="H45" s="97"/>
      <c r="I45" s="97"/>
      <c r="J45" s="97"/>
    </row>
    <row r="46" spans="1:16" ht="15" x14ac:dyDescent="0.25">
      <c r="A46" s="99"/>
      <c r="B46" s="99"/>
      <c r="C46" s="99"/>
      <c r="F46" s="100"/>
      <c r="G46" s="97"/>
      <c r="H46" s="97"/>
      <c r="I46" s="97"/>
      <c r="J46" s="97"/>
    </row>
    <row r="47" spans="1:16" ht="15" x14ac:dyDescent="0.25">
      <c r="A47" s="99"/>
      <c r="B47" s="99"/>
      <c r="C47" s="99"/>
      <c r="F47" s="100"/>
      <c r="G47" s="97"/>
      <c r="H47" s="97"/>
      <c r="I47" s="97"/>
      <c r="J47" s="97"/>
    </row>
    <row r="48" spans="1:16" ht="15" x14ac:dyDescent="0.25">
      <c r="A48" s="99"/>
      <c r="B48" s="99"/>
      <c r="C48" s="99"/>
      <c r="F48" s="100"/>
      <c r="G48" s="97"/>
      <c r="H48" s="97"/>
      <c r="I48" s="97"/>
      <c r="J48" s="97"/>
    </row>
    <row r="49" spans="1:13" ht="15" x14ac:dyDescent="0.25">
      <c r="A49" s="99"/>
      <c r="B49" s="99"/>
      <c r="C49" s="99"/>
      <c r="F49" s="100"/>
      <c r="G49" s="97"/>
      <c r="H49" s="97"/>
      <c r="I49" s="97"/>
      <c r="J49" s="97"/>
    </row>
    <row r="50" spans="1:13" ht="15" x14ac:dyDescent="0.25">
      <c r="A50" s="99"/>
      <c r="B50" s="99"/>
      <c r="C50" s="99"/>
      <c r="F50" s="100"/>
      <c r="G50" s="97"/>
      <c r="H50" s="97"/>
      <c r="I50" s="97"/>
      <c r="J50" s="97"/>
    </row>
    <row r="51" spans="1:13" x14ac:dyDescent="0.2">
      <c r="I51" s="97"/>
      <c r="J51" s="97"/>
      <c r="K51" s="97"/>
      <c r="L51" s="97"/>
    </row>
    <row r="52" spans="1:13" x14ac:dyDescent="0.2">
      <c r="I52" s="97"/>
      <c r="J52" s="97"/>
      <c r="K52" s="97"/>
      <c r="L52" s="97"/>
      <c r="M52" s="97"/>
    </row>
    <row r="53" spans="1:13" x14ac:dyDescent="0.2">
      <c r="L53" s="97"/>
      <c r="M53" s="97"/>
    </row>
    <row r="54" spans="1:13" x14ac:dyDescent="0.2">
      <c r="L54" s="97"/>
      <c r="M54" s="97"/>
    </row>
    <row r="55" spans="1:13" x14ac:dyDescent="0.2">
      <c r="L55" s="97"/>
      <c r="M55" s="97"/>
    </row>
    <row r="56" spans="1:13" x14ac:dyDescent="0.2">
      <c r="L56" s="97"/>
      <c r="M56" s="97"/>
    </row>
    <row r="69" spans="1:1" x14ac:dyDescent="0.2">
      <c r="A69" s="101" t="s">
        <v>55</v>
      </c>
    </row>
  </sheetData>
  <mergeCells count="128">
    <mergeCell ref="B39:D39"/>
    <mergeCell ref="E39:G39"/>
    <mergeCell ref="H39:J39"/>
    <mergeCell ref="K39:M39"/>
    <mergeCell ref="N39:P39"/>
    <mergeCell ref="B40:D40"/>
    <mergeCell ref="E40:G40"/>
    <mergeCell ref="H40:J40"/>
    <mergeCell ref="K40:M40"/>
    <mergeCell ref="N40:P40"/>
    <mergeCell ref="B37:D37"/>
    <mergeCell ref="E37:G37"/>
    <mergeCell ref="H37:J37"/>
    <mergeCell ref="K37:M37"/>
    <mergeCell ref="N37:P37"/>
    <mergeCell ref="B38:D38"/>
    <mergeCell ref="E38:G38"/>
    <mergeCell ref="H38:J38"/>
    <mergeCell ref="K38:M38"/>
    <mergeCell ref="N38:P38"/>
    <mergeCell ref="B35:D35"/>
    <mergeCell ref="E35:G35"/>
    <mergeCell ref="H35:J35"/>
    <mergeCell ref="K35:M35"/>
    <mergeCell ref="N35:P35"/>
    <mergeCell ref="B36:D36"/>
    <mergeCell ref="E36:G36"/>
    <mergeCell ref="H36:J36"/>
    <mergeCell ref="K36:M36"/>
    <mergeCell ref="N36:P36"/>
    <mergeCell ref="B33:D33"/>
    <mergeCell ref="E33:G33"/>
    <mergeCell ref="H33:J33"/>
    <mergeCell ref="K33:M33"/>
    <mergeCell ref="N33:P33"/>
    <mergeCell ref="B34:D34"/>
    <mergeCell ref="E34:G34"/>
    <mergeCell ref="H34:J34"/>
    <mergeCell ref="K34:M34"/>
    <mergeCell ref="N34:P34"/>
    <mergeCell ref="B29:D29"/>
    <mergeCell ref="E29:G29"/>
    <mergeCell ref="H29:J29"/>
    <mergeCell ref="K29:M29"/>
    <mergeCell ref="N29:P29"/>
    <mergeCell ref="B30:D30"/>
    <mergeCell ref="E30:G30"/>
    <mergeCell ref="H30:J30"/>
    <mergeCell ref="K30:M30"/>
    <mergeCell ref="N30:P30"/>
    <mergeCell ref="B27:D27"/>
    <mergeCell ref="E27:G27"/>
    <mergeCell ref="H27:J27"/>
    <mergeCell ref="K27:M27"/>
    <mergeCell ref="N27:P27"/>
    <mergeCell ref="B28:D28"/>
    <mergeCell ref="E28:G28"/>
    <mergeCell ref="H28:J28"/>
    <mergeCell ref="K28:M28"/>
    <mergeCell ref="N28:P28"/>
    <mergeCell ref="B23:D23"/>
    <mergeCell ref="E23:G23"/>
    <mergeCell ref="H23:J23"/>
    <mergeCell ref="K23:M23"/>
    <mergeCell ref="N23:P23"/>
    <mergeCell ref="B26:D26"/>
    <mergeCell ref="E26:G26"/>
    <mergeCell ref="H26:J26"/>
    <mergeCell ref="K26:M26"/>
    <mergeCell ref="N26:P26"/>
    <mergeCell ref="B21:D21"/>
    <mergeCell ref="E21:G21"/>
    <mergeCell ref="H21:J21"/>
    <mergeCell ref="K21:M21"/>
    <mergeCell ref="N21:P21"/>
    <mergeCell ref="B22:D22"/>
    <mergeCell ref="E22:G22"/>
    <mergeCell ref="H22:J22"/>
    <mergeCell ref="K22:M22"/>
    <mergeCell ref="N22:P22"/>
    <mergeCell ref="B19:D19"/>
    <mergeCell ref="E19:G19"/>
    <mergeCell ref="H19:J19"/>
    <mergeCell ref="K19:M19"/>
    <mergeCell ref="N19:P19"/>
    <mergeCell ref="B20:D20"/>
    <mergeCell ref="E20:G20"/>
    <mergeCell ref="H20:J20"/>
    <mergeCell ref="K20:M20"/>
    <mergeCell ref="N20:P20"/>
    <mergeCell ref="B17:D17"/>
    <mergeCell ref="E17:G17"/>
    <mergeCell ref="H17:J17"/>
    <mergeCell ref="K17:M17"/>
    <mergeCell ref="N17:P17"/>
    <mergeCell ref="B18:D18"/>
    <mergeCell ref="E18:G18"/>
    <mergeCell ref="H18:J18"/>
    <mergeCell ref="K18:M18"/>
    <mergeCell ref="N18:P18"/>
    <mergeCell ref="B14:D14"/>
    <mergeCell ref="E14:G14"/>
    <mergeCell ref="H14:J14"/>
    <mergeCell ref="K14:M14"/>
    <mergeCell ref="N14:P14"/>
    <mergeCell ref="B16:D16"/>
    <mergeCell ref="E16:G16"/>
    <mergeCell ref="H16:J16"/>
    <mergeCell ref="K16:M16"/>
    <mergeCell ref="N16:P16"/>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2024-09-30T16:59:09Z</dcterms:modified>
</cp:coreProperties>
</file>