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T:\PURCHASING_New\03_Active Procurement\FY2024\Formal Solicitation.24\RFP730-24084  Air Cooled Chiller Replacement at Katy SL - REBID\Evaluations\"/>
    </mc:Choice>
  </mc:AlternateContent>
  <xr:revisionPtr revIDLastSave="0" documentId="13_ncr:1_{DAFFD8F5-698E-4A53-93A2-03C274791A1F}" xr6:coauthVersionLast="47" xr6:coauthVersionMax="47" xr10:uidLastSave="{00000000-0000-0000-0000-000000000000}"/>
  <bookViews>
    <workbookView xWindow="28680" yWindow="-120" windowWidth="29040" windowHeight="15720" activeTab="6" xr2:uid="{00000000-000D-0000-FFFF-FFFF00000000}"/>
  </bookViews>
  <sheets>
    <sheet name="1" sheetId="2" r:id="rId1"/>
    <sheet name="2" sheetId="3" r:id="rId2"/>
    <sheet name="3" sheetId="5" r:id="rId3"/>
    <sheet name="4" sheetId="9" r:id="rId4"/>
    <sheet name="5" sheetId="4" r:id="rId5"/>
    <sheet name="Summary" sheetId="1" r:id="rId6"/>
    <sheet name="Evaluation" sheetId="10"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1" l="1"/>
  <c r="J9" i="1"/>
  <c r="J10" i="1"/>
  <c r="J7" i="1"/>
  <c r="I5" i="4"/>
  <c r="F8" i="1" s="1"/>
  <c r="I6" i="4"/>
  <c r="F9" i="1" s="1"/>
  <c r="I7" i="4"/>
  <c r="F10" i="1" s="1"/>
  <c r="I4" i="4"/>
  <c r="F7" i="1" s="1"/>
  <c r="I5" i="2"/>
  <c r="I6" i="2"/>
  <c r="I7" i="2"/>
  <c r="I4" i="2"/>
  <c r="I7" i="9"/>
  <c r="E10" i="1" s="1"/>
  <c r="I6" i="9"/>
  <c r="E9" i="1" s="1"/>
  <c r="I5" i="9"/>
  <c r="E8" i="1" s="1"/>
  <c r="I4" i="9"/>
  <c r="E7" i="1" s="1"/>
  <c r="I7" i="5"/>
  <c r="D10" i="1" s="1"/>
  <c r="I6" i="5"/>
  <c r="D9" i="1" s="1"/>
  <c r="I5" i="5"/>
  <c r="D8" i="1" s="1"/>
  <c r="I4" i="5"/>
  <c r="D7" i="1" s="1"/>
  <c r="I7" i="3"/>
  <c r="C10" i="1" s="1"/>
  <c r="I6" i="3"/>
  <c r="C9" i="1" s="1"/>
  <c r="I5" i="3"/>
  <c r="C8" i="1" s="1"/>
  <c r="I4" i="3"/>
  <c r="C7" i="1" s="1"/>
  <c r="K7" i="1" l="1"/>
  <c r="K9" i="1"/>
  <c r="K8" i="1"/>
  <c r="K10" i="1"/>
  <c r="J6" i="1"/>
  <c r="A10" i="1"/>
  <c r="L8" i="1" l="1"/>
  <c r="L9" i="1"/>
  <c r="L10" i="1"/>
  <c r="L7" i="1"/>
  <c r="B10" i="1"/>
  <c r="G10" i="1" s="1"/>
  <c r="N10" i="1" s="1"/>
  <c r="B8" i="1"/>
  <c r="B9" i="1"/>
  <c r="B7" i="1"/>
  <c r="A8" i="1" l="1"/>
  <c r="A9" i="1"/>
  <c r="A7" i="1"/>
  <c r="G7" i="1" l="1"/>
  <c r="N7" i="1" s="1"/>
  <c r="G9" i="1"/>
  <c r="N9" i="1" s="1"/>
  <c r="G8" i="1"/>
  <c r="N8" i="1" s="1"/>
  <c r="O8" i="1" s="1"/>
  <c r="O9" i="1" l="1"/>
  <c r="O7" i="1"/>
  <c r="O10" i="1"/>
  <c r="H8" i="1"/>
  <c r="H9" i="1"/>
  <c r="H10" i="1"/>
  <c r="H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67D6DA9E-812A-4797-8946-E5E5F6FD5E1A}">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xr:uid="{EC13EC64-156B-408D-ADA7-3246EFA6AFFE}">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<sst xmlns="http://schemas.openxmlformats.org/spreadsheetml/2006/main" count="97" uniqueCount="45">
  <si>
    <t xml:space="preserve">RESPONDENT SUMMARY </t>
  </si>
  <si>
    <t>Total Score</t>
  </si>
  <si>
    <t>Criteria 1</t>
  </si>
  <si>
    <t>Criteria 2</t>
  </si>
  <si>
    <t>Criteria 3</t>
  </si>
  <si>
    <t>Criteria 4</t>
  </si>
  <si>
    <t>Criteria 5</t>
  </si>
  <si>
    <t>Total</t>
  </si>
  <si>
    <t>EVALUATION SUMMARY</t>
  </si>
  <si>
    <t>Average Tech. Score</t>
  </si>
  <si>
    <t>Technical Ranking</t>
  </si>
  <si>
    <t>Non Tech Ranking</t>
  </si>
  <si>
    <t>Non-Tech Score (cost)</t>
  </si>
  <si>
    <t>Total Ranking</t>
  </si>
  <si>
    <t>Technical</t>
  </si>
  <si>
    <t>Non Technical</t>
  </si>
  <si>
    <t>Summary</t>
  </si>
  <si>
    <t xml:space="preserve">RFP730-24084 Turnkey Replacement of Air-Cooled Chiller rebid </t>
  </si>
  <si>
    <t>CTI Field Services</t>
  </si>
  <si>
    <t>Key HTX</t>
  </si>
  <si>
    <t>Rincon</t>
  </si>
  <si>
    <t>Service Squad</t>
  </si>
  <si>
    <t>Total (Technical Only)</t>
  </si>
  <si>
    <t>updated 11/13/2024</t>
  </si>
  <si>
    <t>University of Houston Evaluation Matrix $1 Million+</t>
  </si>
  <si>
    <t>Name</t>
  </si>
  <si>
    <t>Evaluation Due Date</t>
  </si>
  <si>
    <t>10/16/2024 @ 12:00 PM CT Noon</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</si>
  <si>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</si>
  <si>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</si>
  <si>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</si>
  <si>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</si>
  <si>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</si>
  <si>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</si>
  <si>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</si>
  <si>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</si>
  <si>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 xml:space="preserve"> Criteria 5</t>
  </si>
  <si>
    <t>Experience with Chiller Projects with Industrial/Commercial Clients</t>
  </si>
  <si>
    <t xml:space="preserve">Safety records from previous projects </t>
  </si>
  <si>
    <t>Equipment Lead Times</t>
  </si>
  <si>
    <t>Equipment Suitability to Application</t>
  </si>
  <si>
    <t>Points (1-5)</t>
  </si>
  <si>
    <t xml:space="preserve">Committee Members: </t>
  </si>
  <si>
    <t>Updated: 10/19</t>
  </si>
  <si>
    <t>Cost Proposal **ONLY THE PROJECT MANAGER WILL SCORE THIS CRITERIA - EVERYONE ELSE LEAVE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</si>
</sst>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F800]dddd\,\ mmmm\ dd\,\ yyyy"/>
  </numFmts>
  <fonts count="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sz val="9"/>
      <color rgb="FFFF0000"/>
      <name val="Arial"/>
      <family val="2"/>
    </font>
    <font>
      <sz val="9"/>
      <name val="Arial"/>
      <family val="2"/>
    </font>
    <font>
      <sz val="9"/>
      <color theme="1"/>
      <name val="Arial"/>
      <family val="2"/>
    </font>
    <font>
      <b/>
      <sz val="11"/>
      <name val="Arial"/>
      <family val="2"/>
    </font>
    <font>
      <sz val="11"/>
      <name val="Arial"/>
      <family val="2"/>
    </font>
    <font>
      <sz val="8"/>
      <name val="Arial"/>
      <family val="2"/>
    </font>
    <font>
      <sz val="10"/>
      <color rgb="FFFF0000"/>
      <name val="Arial"/>
      <family val="2"/>
    </font>
    <font>
      <b/>
      <sz val="9"/>
      <name val="Arial"/>
      <family val="2"/>
    </font>
    <font>
      <sz val="10"/>
      <color theme="1"/>
      <name val="Arial"/>
      <family val="2"/>
    </font>
    <font>
      <b/>
      <sz val="10"/>
      <color theme="1"/>
      <name val="Arial"/>
      <family val="2"/>
    </font>
    <font>
      <u/>
      <sz val="11"/>
      <color theme="10"/>
      <name val="Calibri"/>
      <family val="2"/>
      <scheme val="minor"/>
    </font>
    <font>
      <b/>
      <u/>
      <sz val="11"/>
      <color theme="10"/>
      <name val="Calibri"/>
      <family val="2"/>
      <scheme val="minor"/>
    </font>
    <font>
      <b/>
      <sz val="10"/>
      <name val="Arial"/>
      <family val="2"/>
    </font>
    <font>
      <b/>
      <sz val="8"/>
      <name val="Arial"/>
      <family val="2"/>
    </font>
    <font>
      <b/>
      <sz val="8"/>
      <color rgb="FFFF0000"/>
      <name val="Arial"/>
      <family val="2"/>
    </font>
    <font>
      <b/>
      <sz val="10"/>
      <color rgb="FFFF0000"/>
      <name val="Arial"/>
      <family val="2"/>
    </font>
    <font>
      <b/>
      <sz val="10"/>
      <color rgb="FF000000"/>
      <name val="Arial"/>
      <family val="2"/>
    </font>
    <font>
      <b/>
      <sz val="10"/>
      <color indexed="81"/>
      <name val="Tahoma"/>
      <family val="2"/>
    </font>
    <font>
      <sz val="9"/>
      <color indexed="81"/>
      <name val="Tahoma"/>
      <family val="2"/>
    </font>
    <font>
      <b/>
      <sz val="9"/>
      <color indexed="81"/>
      <name val="Tahoma"/>
      <family val="2"/>
    </font>
  </fonts>
  <fills count="30">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s>
  <borders count="36">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right/>
      <top style="hair">
        <color auto="1"/>
      </top>
      <bottom style="hair">
        <color auto="1"/>
      </bottom>
      <diagonal/>
    </border>
    <border>
      <left style="medium">
        <color auto="1"/>
      </left>
      <right/>
      <top/>
      <bottom style="hair">
        <color auto="1"/>
      </bottom>
      <diagonal/>
    </border>
    <border>
      <left style="medium">
        <color auto="1"/>
      </left>
      <right/>
      <top/>
      <bottom/>
      <diagonal/>
    </border>
    <border>
      <left style="medium">
        <color auto="1"/>
      </left>
      <right/>
      <top style="hair">
        <color auto="1"/>
      </top>
      <bottom style="hair">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s>
  <cellStyleXfs count="129">
    <xf numFmtId="0" fontId="0" fillId="0" borderId="0"/>
    <xf numFmtId="44" fontId="15" fillId="0" borderId="0" applyFont="0" applyFill="0" applyBorder="0" applyAlignment="0" applyProtection="0"/>
    <xf numFmtId="0" fontId="15" fillId="0" borderId="0"/>
    <xf numFmtId="0" fontId="12" fillId="0" borderId="0"/>
    <xf numFmtId="0" fontId="12" fillId="0" borderId="0"/>
    <xf numFmtId="0" fontId="15" fillId="2" borderId="1" applyNumberFormat="0" applyFont="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2" applyNumberFormat="0" applyAlignment="0" applyProtection="0"/>
    <xf numFmtId="0" fontId="21" fillId="22" borderId="3" applyNumberFormat="0" applyAlignment="0" applyProtection="0"/>
    <xf numFmtId="0" fontId="22" fillId="0" borderId="0" applyNumberFormat="0" applyFill="0" applyBorder="0" applyAlignment="0" applyProtection="0"/>
    <xf numFmtId="0" fontId="23" fillId="5" borderId="0" applyNumberFormat="0" applyBorder="0" applyAlignment="0" applyProtection="0"/>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8" borderId="2" applyNumberFormat="0" applyAlignment="0" applyProtection="0"/>
    <xf numFmtId="0" fontId="28" fillId="0" borderId="7" applyNumberFormat="0" applyFill="0" applyAlignment="0" applyProtection="0"/>
    <xf numFmtId="0" fontId="29" fillId="23" borderId="0" applyNumberFormat="0" applyBorder="0" applyAlignment="0" applyProtection="0"/>
    <xf numFmtId="0" fontId="16" fillId="2" borderId="1" applyNumberFormat="0" applyFont="0" applyAlignment="0" applyProtection="0"/>
    <xf numFmtId="0" fontId="30" fillId="21" borderId="8" applyNumberFormat="0" applyAlignment="0" applyProtection="0"/>
    <xf numFmtId="0" fontId="31"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xf numFmtId="0" fontId="11"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2" applyNumberFormat="0" applyAlignment="0" applyProtection="0"/>
    <xf numFmtId="0" fontId="21" fillId="22" borderId="3" applyNumberFormat="0" applyAlignment="0" applyProtection="0"/>
    <xf numFmtId="0" fontId="22" fillId="0" borderId="0" applyNumberFormat="0" applyFill="0" applyBorder="0" applyAlignment="0" applyProtection="0"/>
    <xf numFmtId="0" fontId="23" fillId="5" borderId="0" applyNumberFormat="0" applyBorder="0" applyAlignment="0" applyProtection="0"/>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8" borderId="2" applyNumberFormat="0" applyAlignment="0" applyProtection="0"/>
    <xf numFmtId="0" fontId="28" fillId="0" borderId="7" applyNumberFormat="0" applyFill="0" applyAlignment="0" applyProtection="0"/>
    <xf numFmtId="0" fontId="29" fillId="23" borderId="0" applyNumberFormat="0" applyBorder="0" applyAlignment="0" applyProtection="0"/>
    <xf numFmtId="0" fontId="30" fillId="21" borderId="8" applyNumberFormat="0" applyAlignment="0" applyProtection="0"/>
    <xf numFmtId="0" fontId="31"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xf numFmtId="0" fontId="15" fillId="0" borderId="0"/>
    <xf numFmtId="0" fontId="15" fillId="2" borderId="1" applyNumberFormat="0" applyFont="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15" fillId="0" borderId="0"/>
    <xf numFmtId="0" fontId="3" fillId="0" borderId="0"/>
    <xf numFmtId="0" fontId="32" fillId="0" borderId="20" applyNumberFormat="0" applyFill="0" applyAlignment="0" applyProtection="0"/>
    <xf numFmtId="0" fontId="15" fillId="2" borderId="18" applyNumberFormat="0" applyFont="0" applyAlignment="0" applyProtection="0"/>
    <xf numFmtId="0" fontId="15" fillId="2" borderId="18" applyNumberFormat="0" applyFont="0" applyAlignment="0" applyProtection="0"/>
    <xf numFmtId="0" fontId="15" fillId="2" borderId="1" applyNumberFormat="0" applyFont="0" applyAlignment="0" applyProtection="0"/>
    <xf numFmtId="0" fontId="32" fillId="0" borderId="20" applyNumberFormat="0" applyFill="0" applyAlignment="0" applyProtection="0"/>
    <xf numFmtId="0" fontId="3" fillId="0" borderId="0"/>
    <xf numFmtId="0" fontId="20" fillId="21" borderId="17" applyNumberFormat="0" applyAlignment="0" applyProtection="0"/>
    <xf numFmtId="0" fontId="27" fillId="8" borderId="17" applyNumberFormat="0" applyAlignment="0" applyProtection="0"/>
    <xf numFmtId="0" fontId="30" fillId="21" borderId="19" applyNumberFormat="0" applyAlignment="0" applyProtection="0"/>
    <xf numFmtId="0" fontId="15" fillId="2" borderId="18" applyNumberFormat="0" applyFont="0" applyAlignment="0" applyProtection="0"/>
    <xf numFmtId="0" fontId="27" fillId="8" borderId="17" applyNumberFormat="0" applyAlignment="0" applyProtection="0"/>
    <xf numFmtId="0" fontId="30" fillId="21" borderId="19" applyNumberFormat="0" applyAlignment="0" applyProtection="0"/>
    <xf numFmtId="0" fontId="20" fillId="21" borderId="17" applyNumberFormat="0" applyAlignment="0" applyProtection="0"/>
    <xf numFmtId="9" fontId="3" fillId="0" borderId="0" applyFont="0" applyFill="0" applyBorder="0" applyAlignment="0" applyProtection="0"/>
    <xf numFmtId="0" fontId="2" fillId="0" borderId="0"/>
    <xf numFmtId="0" fontId="30" fillId="21" borderId="23" applyNumberFormat="0" applyAlignment="0" applyProtection="0"/>
    <xf numFmtId="0" fontId="27" fillId="8" borderId="21" applyNumberFormat="0" applyAlignment="0" applyProtection="0"/>
    <xf numFmtId="0" fontId="20" fillId="21" borderId="21" applyNumberFormat="0" applyAlignment="0" applyProtection="0"/>
    <xf numFmtId="0" fontId="15" fillId="2" borderId="22" applyNumberFormat="0" applyFont="0" applyAlignment="0" applyProtection="0"/>
    <xf numFmtId="0" fontId="2" fillId="0" borderId="0"/>
    <xf numFmtId="0" fontId="15" fillId="2" borderId="22" applyNumberFormat="0" applyFont="0" applyAlignment="0" applyProtection="0"/>
    <xf numFmtId="0" fontId="32" fillId="0" borderId="24" applyNumberFormat="0" applyFill="0" applyAlignment="0" applyProtection="0"/>
    <xf numFmtId="0" fontId="30" fillId="21" borderId="23" applyNumberFormat="0" applyAlignment="0" applyProtection="0"/>
    <xf numFmtId="0" fontId="27" fillId="8" borderId="21" applyNumberFormat="0" applyAlignment="0" applyProtection="0"/>
    <xf numFmtId="0" fontId="20" fillId="21" borderId="21" applyNumberFormat="0" applyAlignment="0" applyProtection="0"/>
    <xf numFmtId="9" fontId="2" fillId="0" borderId="0" applyFont="0" applyFill="0" applyBorder="0" applyAlignment="0" applyProtection="0"/>
    <xf numFmtId="0" fontId="32" fillId="0" borderId="24" applyNumberFormat="0" applyFill="0" applyAlignment="0" applyProtection="0"/>
    <xf numFmtId="0" fontId="15" fillId="2" borderId="22" applyNumberFormat="0" applyFont="0" applyAlignment="0" applyProtection="0"/>
    <xf numFmtId="0" fontId="1" fillId="0" borderId="0"/>
    <xf numFmtId="0" fontId="46" fillId="0" borderId="0" applyNumberFormat="0" applyFill="0" applyBorder="0" applyAlignment="0" applyProtection="0"/>
  </cellStyleXfs>
  <cellXfs count="98">
    <xf numFmtId="0" fontId="0" fillId="0" borderId="0" xfId="0"/>
    <xf numFmtId="0" fontId="13" fillId="0" borderId="0" xfId="0" applyFont="1"/>
    <xf numFmtId="0" fontId="15" fillId="0" borderId="0" xfId="0" applyFont="1"/>
    <xf numFmtId="0" fontId="13" fillId="0" borderId="0" xfId="0" applyFont="1" applyAlignment="1">
      <alignment horizontal="left"/>
    </xf>
    <xf numFmtId="0" fontId="36" fillId="0" borderId="0" xfId="0" applyFont="1"/>
    <xf numFmtId="0" fontId="36" fillId="0" borderId="10" xfId="47" applyFont="1" applyBorder="1" applyAlignment="1">
      <alignment horizontal="right"/>
    </xf>
    <xf numFmtId="0" fontId="38" fillId="0" borderId="10" xfId="47" applyFont="1" applyBorder="1" applyAlignment="1">
      <alignment horizontal="right"/>
    </xf>
    <xf numFmtId="0" fontId="39" fillId="0" borderId="0" xfId="0" applyFont="1" applyAlignment="1">
      <alignment horizontal="left"/>
    </xf>
    <xf numFmtId="0" fontId="39" fillId="25" borderId="0" xfId="0" applyFont="1" applyFill="1"/>
    <xf numFmtId="0" fontId="40" fillId="25" borderId="0" xfId="0" applyFont="1" applyFill="1"/>
    <xf numFmtId="0" fontId="13" fillId="25" borderId="0" xfId="0" applyFont="1" applyFill="1"/>
    <xf numFmtId="0" fontId="14" fillId="25" borderId="0" xfId="0" applyFont="1" applyFill="1"/>
    <xf numFmtId="0" fontId="13" fillId="25" borderId="0" xfId="0" applyFont="1" applyFill="1" applyAlignment="1">
      <alignment horizontal="left" vertical="center"/>
    </xf>
    <xf numFmtId="0" fontId="13" fillId="25" borderId="0" xfId="0" applyFont="1" applyFill="1" applyAlignment="1">
      <alignment horizontal="right" textRotation="90" wrapText="1"/>
    </xf>
    <xf numFmtId="0" fontId="34" fillId="25" borderId="0" xfId="0" applyFont="1" applyFill="1" applyAlignment="1">
      <alignment horizontal="right" textRotation="90" wrapText="1"/>
    </xf>
    <xf numFmtId="0" fontId="13" fillId="25" borderId="0" xfId="0" applyFont="1" applyFill="1" applyAlignment="1">
      <alignment horizontal="center" vertical="center"/>
    </xf>
    <xf numFmtId="4" fontId="14" fillId="25" borderId="11" xfId="0" applyNumberFormat="1" applyFont="1" applyFill="1" applyBorder="1" applyAlignment="1">
      <alignment horizontal="right"/>
    </xf>
    <xf numFmtId="4" fontId="35" fillId="25" borderId="11" xfId="0" applyNumberFormat="1" applyFont="1" applyFill="1" applyBorder="1" applyAlignment="1">
      <alignment horizontal="right"/>
    </xf>
    <xf numFmtId="4" fontId="14" fillId="25" borderId="12" xfId="0" applyNumberFormat="1" applyFont="1" applyFill="1" applyBorder="1" applyAlignment="1">
      <alignment horizontal="right"/>
    </xf>
    <xf numFmtId="0" fontId="14" fillId="25" borderId="11" xfId="0" applyFont="1" applyFill="1" applyBorder="1" applyAlignment="1">
      <alignment horizontal="right"/>
    </xf>
    <xf numFmtId="4" fontId="14" fillId="25" borderId="12" xfId="0" applyNumberFormat="1" applyFont="1" applyFill="1" applyBorder="1"/>
    <xf numFmtId="0" fontId="14" fillId="25" borderId="12" xfId="0" applyFont="1" applyFill="1" applyBorder="1" applyAlignment="1">
      <alignment horizontal="left"/>
    </xf>
    <xf numFmtId="0" fontId="41" fillId="25" borderId="0" xfId="0" applyFont="1" applyFill="1"/>
    <xf numFmtId="0" fontId="34" fillId="24" borderId="14" xfId="0" applyFont="1" applyFill="1" applyBorder="1" applyAlignment="1">
      <alignment horizontal="right" textRotation="90"/>
    </xf>
    <xf numFmtId="0" fontId="35" fillId="24" borderId="15" xfId="0" applyFont="1" applyFill="1" applyBorder="1" applyAlignment="1">
      <alignment horizontal="right"/>
    </xf>
    <xf numFmtId="0" fontId="37" fillId="0" borderId="10" xfId="47" applyFont="1" applyBorder="1" applyAlignment="1">
      <alignment horizontal="right"/>
    </xf>
    <xf numFmtId="0" fontId="42" fillId="0" borderId="0" xfId="97" applyFont="1"/>
    <xf numFmtId="0" fontId="15" fillId="0" borderId="0" xfId="97"/>
    <xf numFmtId="0" fontId="14" fillId="26" borderId="11" xfId="0" applyFont="1" applyFill="1" applyBorder="1" applyAlignment="1">
      <alignment horizontal="left"/>
    </xf>
    <xf numFmtId="4" fontId="35" fillId="26" borderId="11" xfId="0" applyNumberFormat="1" applyFont="1" applyFill="1" applyBorder="1" applyAlignment="1">
      <alignment horizontal="right"/>
    </xf>
    <xf numFmtId="0" fontId="43" fillId="0" borderId="10" xfId="47" applyFont="1" applyBorder="1" applyAlignment="1">
      <alignment horizontal="right"/>
    </xf>
    <xf numFmtId="0" fontId="35" fillId="26" borderId="13" xfId="0" applyFont="1" applyFill="1" applyBorder="1" applyAlignment="1">
      <alignment horizontal="right"/>
    </xf>
    <xf numFmtId="4" fontId="14" fillId="26" borderId="11" xfId="0" applyNumberFormat="1" applyFont="1" applyFill="1" applyBorder="1"/>
    <xf numFmtId="0" fontId="14" fillId="26" borderId="11" xfId="0" applyFont="1" applyFill="1" applyBorder="1" applyAlignment="1">
      <alignment horizontal="right"/>
    </xf>
    <xf numFmtId="0" fontId="43" fillId="0" borderId="0" xfId="0" applyFont="1"/>
    <xf numFmtId="4" fontId="14" fillId="26" borderId="11" xfId="0" applyNumberFormat="1" applyFont="1" applyFill="1" applyBorder="1" applyAlignment="1">
      <alignment horizontal="right"/>
    </xf>
    <xf numFmtId="0" fontId="14" fillId="26" borderId="0" xfId="0" applyFont="1" applyFill="1"/>
    <xf numFmtId="0" fontId="38" fillId="0" borderId="10" xfId="47" applyFont="1" applyBorder="1" applyAlignment="1">
      <alignment horizontal="left"/>
    </xf>
    <xf numFmtId="0" fontId="37" fillId="0" borderId="0" xfId="0" applyFont="1" applyAlignment="1">
      <alignment horizontal="left"/>
    </xf>
    <xf numFmtId="0" fontId="37" fillId="0" borderId="16" xfId="0" applyFont="1" applyBorder="1" applyAlignment="1">
      <alignment horizontal="left"/>
    </xf>
    <xf numFmtId="0" fontId="39" fillId="25" borderId="0" xfId="0" applyFont="1" applyFill="1" applyAlignment="1">
      <alignment horizontal="right"/>
    </xf>
    <xf numFmtId="0" fontId="39" fillId="25" borderId="0" xfId="0" applyFont="1" applyFill="1" applyAlignment="1">
      <alignment horizontal="left"/>
    </xf>
    <xf numFmtId="0" fontId="13" fillId="25" borderId="0" xfId="97" applyFont="1" applyFill="1" applyAlignment="1">
      <alignment horizontal="left" wrapText="1"/>
    </xf>
    <xf numFmtId="0" fontId="13" fillId="25" borderId="0" xfId="97" applyFont="1" applyFill="1" applyAlignment="1">
      <alignment wrapText="1"/>
    </xf>
    <xf numFmtId="0" fontId="15" fillId="25" borderId="0" xfId="97" applyFill="1"/>
    <xf numFmtId="0" fontId="13" fillId="25" borderId="0" xfId="97" applyFont="1" applyFill="1" applyAlignment="1">
      <alignment horizontal="left"/>
    </xf>
    <xf numFmtId="0" fontId="14" fillId="25" borderId="0" xfId="97" applyFont="1" applyFill="1"/>
    <xf numFmtId="0" fontId="45" fillId="25" borderId="0" xfId="127" applyFont="1" applyFill="1" applyAlignment="1">
      <alignment horizontal="left"/>
    </xf>
    <xf numFmtId="0" fontId="15" fillId="27" borderId="25" xfId="127" applyFont="1" applyFill="1" applyBorder="1" applyAlignment="1">
      <alignment horizontal="center"/>
    </xf>
    <xf numFmtId="0" fontId="15" fillId="27" borderId="26" xfId="127" applyFont="1" applyFill="1" applyBorder="1" applyAlignment="1">
      <alignment horizontal="center"/>
    </xf>
    <xf numFmtId="0" fontId="15" fillId="27" borderId="27" xfId="127" applyFont="1" applyFill="1" applyBorder="1" applyAlignment="1">
      <alignment horizontal="center"/>
    </xf>
    <xf numFmtId="164" fontId="44" fillId="25" borderId="0" xfId="127" applyNumberFormat="1" applyFont="1" applyFill="1" applyAlignment="1">
      <alignment horizontal="center"/>
    </xf>
    <xf numFmtId="0" fontId="44" fillId="25" borderId="0" xfId="127" applyFont="1" applyFill="1"/>
    <xf numFmtId="0" fontId="47" fillId="25" borderId="0" xfId="128" applyFont="1" applyFill="1" applyAlignment="1">
      <alignment horizontal="left" wrapText="1"/>
    </xf>
    <xf numFmtId="0" fontId="47" fillId="25" borderId="0" xfId="128" applyFont="1" applyFill="1" applyAlignment="1">
      <alignment wrapText="1"/>
    </xf>
    <xf numFmtId="0" fontId="15" fillId="27" borderId="28" xfId="97" applyFill="1" applyBorder="1" applyAlignment="1">
      <alignment horizontal="center" wrapText="1"/>
    </xf>
    <xf numFmtId="0" fontId="37" fillId="25" borderId="0" xfId="97" applyFont="1" applyFill="1" applyAlignment="1">
      <alignment horizontal="left" wrapText="1"/>
    </xf>
    <xf numFmtId="0" fontId="47" fillId="25" borderId="0" xfId="128" applyFont="1" applyFill="1" applyAlignment="1">
      <alignment horizontal="left"/>
    </xf>
    <xf numFmtId="0" fontId="47" fillId="25" borderId="0" xfId="128" applyFont="1" applyFill="1" applyAlignment="1"/>
    <xf numFmtId="0" fontId="47" fillId="25" borderId="0" xfId="128" applyFont="1" applyFill="1" applyAlignment="1">
      <alignment horizontal="left"/>
    </xf>
    <xf numFmtId="0" fontId="15" fillId="25" borderId="0" xfId="97" applyFill="1" applyAlignment="1">
      <alignment horizontal="center"/>
    </xf>
    <xf numFmtId="0" fontId="48" fillId="28" borderId="29" xfId="97" applyFont="1" applyFill="1" applyBorder="1" applyAlignment="1">
      <alignment horizontal="left"/>
    </xf>
    <xf numFmtId="0" fontId="48" fillId="28" borderId="30" xfId="97" applyFont="1" applyFill="1" applyBorder="1" applyAlignment="1">
      <alignment horizontal="left"/>
    </xf>
    <xf numFmtId="0" fontId="48" fillId="28" borderId="31" xfId="97" applyFont="1" applyFill="1" applyBorder="1" applyAlignment="1">
      <alignment horizontal="left"/>
    </xf>
    <xf numFmtId="0" fontId="49" fillId="25" borderId="29" xfId="97" applyFont="1" applyFill="1" applyBorder="1" applyAlignment="1">
      <alignment horizontal="center" vertical="center" wrapText="1"/>
    </xf>
    <xf numFmtId="0" fontId="49" fillId="25" borderId="30" xfId="97" applyFont="1" applyFill="1" applyBorder="1" applyAlignment="1">
      <alignment horizontal="center" vertical="center" wrapText="1"/>
    </xf>
    <xf numFmtId="0" fontId="49" fillId="25" borderId="31" xfId="97" applyFont="1" applyFill="1" applyBorder="1" applyAlignment="1">
      <alignment horizontal="center" vertical="center" wrapText="1"/>
    </xf>
    <xf numFmtId="0" fontId="50" fillId="25" borderId="29" xfId="97" applyFont="1" applyFill="1" applyBorder="1" applyAlignment="1">
      <alignment horizontal="center" vertical="center" wrapText="1"/>
    </xf>
    <xf numFmtId="0" fontId="50" fillId="25" borderId="30" xfId="97" applyFont="1" applyFill="1" applyBorder="1" applyAlignment="1">
      <alignment horizontal="center" vertical="center" wrapText="1"/>
    </xf>
    <xf numFmtId="0" fontId="50" fillId="25" borderId="31" xfId="97" applyFont="1" applyFill="1" applyBorder="1" applyAlignment="1">
      <alignment horizontal="center" vertical="center" wrapText="1"/>
    </xf>
    <xf numFmtId="0" fontId="49" fillId="25" borderId="0" xfId="97" applyFont="1" applyFill="1" applyAlignment="1">
      <alignment wrapText="1"/>
    </xf>
    <xf numFmtId="0" fontId="49" fillId="24" borderId="32" xfId="97" applyFont="1" applyFill="1" applyBorder="1" applyAlignment="1">
      <alignment horizontal="center" wrapText="1"/>
    </xf>
    <xf numFmtId="0" fontId="49" fillId="24" borderId="26" xfId="97" applyFont="1" applyFill="1" applyBorder="1" applyAlignment="1">
      <alignment horizontal="center" wrapText="1"/>
    </xf>
    <xf numFmtId="0" fontId="49" fillId="24" borderId="33" xfId="97" applyFont="1" applyFill="1" applyBorder="1" applyAlignment="1">
      <alignment horizontal="center" wrapText="1"/>
    </xf>
    <xf numFmtId="0" fontId="49" fillId="25" borderId="0" xfId="97" applyFont="1" applyFill="1" applyAlignment="1">
      <alignment horizontal="center" wrapText="1"/>
    </xf>
    <xf numFmtId="0" fontId="43" fillId="25" borderId="11" xfId="97" applyFont="1" applyFill="1" applyBorder="1" applyAlignment="1">
      <alignment wrapText="1"/>
    </xf>
    <xf numFmtId="0" fontId="15" fillId="27" borderId="13" xfId="97" applyFill="1" applyBorder="1" applyAlignment="1">
      <alignment horizontal="center"/>
    </xf>
    <xf numFmtId="0" fontId="15" fillId="27" borderId="11" xfId="97" applyFill="1" applyBorder="1" applyAlignment="1">
      <alignment horizontal="center"/>
    </xf>
    <xf numFmtId="0" fontId="15" fillId="27" borderId="34" xfId="97" applyFill="1" applyBorder="1" applyAlignment="1">
      <alignment horizontal="center"/>
    </xf>
    <xf numFmtId="0" fontId="15" fillId="25" borderId="13" xfId="97" applyFill="1" applyBorder="1" applyAlignment="1">
      <alignment horizontal="center"/>
    </xf>
    <xf numFmtId="0" fontId="15" fillId="25" borderId="11" xfId="97" applyFill="1" applyBorder="1" applyAlignment="1">
      <alignment horizontal="center"/>
    </xf>
    <xf numFmtId="0" fontId="15" fillId="25" borderId="34" xfId="97" applyFill="1" applyBorder="1" applyAlignment="1">
      <alignment horizontal="center"/>
    </xf>
    <xf numFmtId="0" fontId="43" fillId="25" borderId="12" xfId="97" applyFont="1" applyFill="1" applyBorder="1" applyAlignment="1">
      <alignment wrapText="1"/>
    </xf>
    <xf numFmtId="0" fontId="15" fillId="27" borderId="15" xfId="97" applyFill="1" applyBorder="1" applyAlignment="1">
      <alignment horizontal="center"/>
    </xf>
    <xf numFmtId="0" fontId="15" fillId="27" borderId="12" xfId="97" applyFill="1" applyBorder="1" applyAlignment="1">
      <alignment horizontal="center"/>
    </xf>
    <xf numFmtId="0" fontId="15" fillId="27" borderId="35" xfId="97" applyFill="1" applyBorder="1" applyAlignment="1">
      <alignment horizontal="center"/>
    </xf>
    <xf numFmtId="0" fontId="15" fillId="25" borderId="15" xfId="97" applyFill="1" applyBorder="1" applyAlignment="1">
      <alignment horizontal="center"/>
    </xf>
    <xf numFmtId="0" fontId="15" fillId="25" borderId="12" xfId="97" applyFill="1" applyBorder="1" applyAlignment="1">
      <alignment horizontal="center"/>
    </xf>
    <xf numFmtId="0" fontId="15" fillId="25" borderId="35" xfId="97" applyFill="1" applyBorder="1" applyAlignment="1">
      <alignment horizontal="center"/>
    </xf>
    <xf numFmtId="0" fontId="15" fillId="29" borderId="0" xfId="97" applyFill="1"/>
    <xf numFmtId="0" fontId="15" fillId="29" borderId="16" xfId="97" applyFill="1" applyBorder="1"/>
    <xf numFmtId="0" fontId="15" fillId="25" borderId="10" xfId="97" applyFill="1" applyBorder="1"/>
    <xf numFmtId="0" fontId="51" fillId="25" borderId="0" xfId="97" applyFont="1" applyFill="1"/>
    <xf numFmtId="0" fontId="15" fillId="25" borderId="0" xfId="97" applyFill="1" applyAlignment="1">
      <alignment wrapText="1"/>
    </xf>
    <xf numFmtId="0" fontId="52" fillId="0" borderId="0" xfId="127" applyFont="1" applyAlignment="1">
      <alignment horizontal="left"/>
    </xf>
    <xf numFmtId="0" fontId="37" fillId="25" borderId="0" xfId="97" applyFont="1" applyFill="1"/>
    <xf numFmtId="0" fontId="46" fillId="25" borderId="0" xfId="128" applyFill="1"/>
    <xf numFmtId="0" fontId="41" fillId="25" borderId="0" xfId="97" applyFont="1" applyFill="1"/>
  </cellXfs>
  <cellStyles count="129">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2 2" xfId="111" xr:uid="{267FE180-9B30-42D7-A0F9-96AEF3065534}"/>
    <cellStyle name="Calculation 2 3" xfId="116" xr:uid="{A3DC1B35-3465-4F65-9E97-698F46FA1DE3}"/>
    <cellStyle name="Calculation 3" xfId="31" xr:uid="{00000000-0005-0000-0000-000033000000}"/>
    <cellStyle name="Calculation 3 2" xfId="105" xr:uid="{58047E20-1D44-4B10-B1C9-ACB549F7E863}"/>
    <cellStyle name="Calculation 3 3" xfId="123" xr:uid="{99746E0A-AC14-4755-AAF8-3328FB9754EB}"/>
    <cellStyle name="Check Cell 2" xfId="74" xr:uid="{00000000-0005-0000-0000-000034000000}"/>
    <cellStyle name="Check Cell 3" xfId="32" xr:uid="{00000000-0005-0000-0000-000035000000}"/>
    <cellStyle name="Currency 2" xfId="1" xr:uid="{00000000-0005-0000-0000-000036000000}"/>
    <cellStyle name="Explanatory Text 2" xfId="75" xr:uid="{00000000-0005-0000-0000-000037000000}"/>
    <cellStyle name="Explanatory Text 3" xfId="33" xr:uid="{00000000-0005-0000-0000-000038000000}"/>
    <cellStyle name="Good 2" xfId="76" xr:uid="{00000000-0005-0000-0000-000039000000}"/>
    <cellStyle name="Good 3" xfId="34" xr:uid="{00000000-0005-0000-0000-00003A000000}"/>
    <cellStyle name="Heading 1 2" xfId="77" xr:uid="{00000000-0005-0000-0000-00003B000000}"/>
    <cellStyle name="Heading 1 3" xfId="35" xr:uid="{00000000-0005-0000-0000-00003C000000}"/>
    <cellStyle name="Heading 2 2" xfId="78" xr:uid="{00000000-0005-0000-0000-00003D000000}"/>
    <cellStyle name="Heading 2 3" xfId="36" xr:uid="{00000000-0005-0000-0000-00003E000000}"/>
    <cellStyle name="Heading 3 2" xfId="79" xr:uid="{00000000-0005-0000-0000-00003F000000}"/>
    <cellStyle name="Heading 3 3" xfId="37" xr:uid="{00000000-0005-0000-0000-000040000000}"/>
    <cellStyle name="Heading 4 2" xfId="80" xr:uid="{00000000-0005-0000-0000-000041000000}"/>
    <cellStyle name="Heading 4 3" xfId="38" xr:uid="{00000000-0005-0000-0000-000042000000}"/>
    <cellStyle name="Hyperlink 2" xfId="128" xr:uid="{BDA6C29D-3363-4795-A79F-142F2A490A9A}"/>
    <cellStyle name="Input 2" xfId="81" xr:uid="{00000000-0005-0000-0000-000043000000}"/>
    <cellStyle name="Input 2 2" xfId="109" xr:uid="{E52BC887-5D84-4DDE-9F20-9C7CE34467E8}"/>
    <cellStyle name="Input 2 3" xfId="115" xr:uid="{9499E1F9-E5AD-402B-971E-ED9DC8ED454A}"/>
    <cellStyle name="Input 3" xfId="39" xr:uid="{00000000-0005-0000-0000-000044000000}"/>
    <cellStyle name="Input 3 2" xfId="106" xr:uid="{0BD64523-71DF-4B6F-A79E-C915FE0FC723}"/>
    <cellStyle name="Input 3 3" xfId="122" xr:uid="{E002916D-FC4E-4B0E-8E0D-25A0B810474D}"/>
    <cellStyle name="Linked Cell 2" xfId="82" xr:uid="{00000000-0005-0000-0000-000045000000}"/>
    <cellStyle name="Linked Cell 3" xfId="40" xr:uid="{00000000-0005-0000-0000-000046000000}"/>
    <cellStyle name="Neutral 2" xfId="83" xr:uid="{00000000-0005-0000-0000-000047000000}"/>
    <cellStyle name="Neutral 3" xfId="41" xr:uid="{00000000-0005-0000-0000-000048000000}"/>
    <cellStyle name="Normal" xfId="0" builtinId="0"/>
    <cellStyle name="Normal 2" xfId="2" xr:uid="{00000000-0005-0000-0000-00004A000000}"/>
    <cellStyle name="Normal 3" xfId="3" xr:uid="{00000000-0005-0000-0000-00004B000000}"/>
    <cellStyle name="Normal 3 2" xfId="88" xr:uid="{00000000-0005-0000-0000-00004C000000}"/>
    <cellStyle name="Normal 4" xfId="4" xr:uid="{00000000-0005-0000-0000-00004D000000}"/>
    <cellStyle name="Normal 4 10" xfId="104" xr:uid="{0CA05A3D-F437-4C49-A62E-ED235320D902}"/>
    <cellStyle name="Normal 4 11" xfId="118" xr:uid="{EE603DE3-4E31-4083-896D-42F55FDCBA30}"/>
    <cellStyle name="Normal 4 2" xfId="47" xr:uid="{00000000-0005-0000-0000-00004E000000}"/>
    <cellStyle name="Normal 4 3" xfId="90" xr:uid="{00000000-0005-0000-0000-00004F000000}"/>
    <cellStyle name="Normal 4 4" xfId="91" xr:uid="{00000000-0005-0000-0000-000050000000}"/>
    <cellStyle name="Normal 4 5" xfId="92" xr:uid="{00000000-0005-0000-0000-000051000000}"/>
    <cellStyle name="Normal 4 6" xfId="93" xr:uid="{00000000-0005-0000-0000-000052000000}"/>
    <cellStyle name="Normal 4 7" xfId="94" xr:uid="{00000000-0005-0000-0000-000053000000}"/>
    <cellStyle name="Normal 4 8" xfId="95" xr:uid="{00000000-0005-0000-0000-000054000000}"/>
    <cellStyle name="Normal 4 9" xfId="96" xr:uid="{00000000-0005-0000-0000-000055000000}"/>
    <cellStyle name="Normal 5" xfId="97" xr:uid="{C5399336-E576-4662-ABEA-6C16DF2B000D}"/>
    <cellStyle name="Normal 6" xfId="98" xr:uid="{6C227357-2AE9-4EB7-920E-6A7821E72E1B}"/>
    <cellStyle name="Normal 7" xfId="113" xr:uid="{A12AD0DE-26CA-4A5B-BF9E-CA7E16464F8D}"/>
    <cellStyle name="Normal 8" xfId="127" xr:uid="{D8B5F99D-B01B-470C-AC7B-D6F67B57AFF4}"/>
    <cellStyle name="Note 2" xfId="5" xr:uid="{00000000-0005-0000-0000-000056000000}"/>
    <cellStyle name="Note 2 2" xfId="100" xr:uid="{52D9AB70-D5CF-415D-AA3A-5EE7268BDD06}"/>
    <cellStyle name="Note 2 3" xfId="119" xr:uid="{D84925CA-4A84-4437-B92A-A9450AA9CBA2}"/>
    <cellStyle name="Note 3" xfId="89" xr:uid="{00000000-0005-0000-0000-000057000000}"/>
    <cellStyle name="Note 3 2" xfId="108" xr:uid="{FF333C87-8128-4607-BA32-E3D13DD6ED0A}"/>
    <cellStyle name="Note 3 3" xfId="126" xr:uid="{AAED2175-A8E7-4AED-8B77-B8477AB98285}"/>
    <cellStyle name="Note 4" xfId="42" xr:uid="{00000000-0005-0000-0000-000058000000}"/>
    <cellStyle name="Note 4 2" xfId="102" xr:uid="{38B5107E-A4AA-4BB9-8A58-B06EF870BA93}"/>
    <cellStyle name="Note 4 3" xfId="101" xr:uid="{3A88C24F-E87F-406F-96B0-1178638867E5}"/>
    <cellStyle name="Note 4 4" xfId="117" xr:uid="{D1CC5BF6-A24A-4598-8B29-738890CFA28B}"/>
    <cellStyle name="Output 2" xfId="84" xr:uid="{00000000-0005-0000-0000-000059000000}"/>
    <cellStyle name="Output 2 2" xfId="110" xr:uid="{A065F3E8-77FE-4AB9-BC66-188D6616AEAC}"/>
    <cellStyle name="Output 2 3" xfId="114" xr:uid="{BE9EE233-32C2-44E9-ACB3-E960B4109017}"/>
    <cellStyle name="Output 3" xfId="43" xr:uid="{00000000-0005-0000-0000-00005A000000}"/>
    <cellStyle name="Output 3 2" xfId="107" xr:uid="{35CBF0D8-AAD8-4117-8A04-C4EF7BA7166F}"/>
    <cellStyle name="Output 3 3" xfId="121" xr:uid="{B40AC938-E1C7-4693-9D56-784AAE957972}"/>
    <cellStyle name="Percent 2" xfId="112" xr:uid="{70935CD1-728D-4380-9F43-1CF35F5A3F63}"/>
    <cellStyle name="Percent 3" xfId="124" xr:uid="{6C042D6D-BD33-4B23-82E7-6418E43C812D}"/>
    <cellStyle name="Title 2" xfId="85" xr:uid="{00000000-0005-0000-0000-00005B000000}"/>
    <cellStyle name="Title 3" xfId="44" xr:uid="{00000000-0005-0000-0000-00005C000000}"/>
    <cellStyle name="Total 2" xfId="86" xr:uid="{00000000-0005-0000-0000-00005D000000}"/>
    <cellStyle name="Total 2 2" xfId="103" xr:uid="{040484DD-8444-453B-B48E-FF5817F48CFB}"/>
    <cellStyle name="Total 2 3" xfId="125" xr:uid="{CF1D6B33-8F9B-4C1B-BD3A-193B91BE7B04}"/>
    <cellStyle name="Total 3" xfId="45" xr:uid="{00000000-0005-0000-0000-00005E000000}"/>
    <cellStyle name="Total 3 2" xfId="99" xr:uid="{A10F24EE-8DF8-47F6-954B-D04F9E045821}"/>
    <cellStyle name="Total 3 3" xfId="120" xr:uid="{5F343818-5C27-42B1-A253-9B602D1018FD}"/>
    <cellStyle name="Warning Text 2" xfId="87" xr:uid="{00000000-0005-0000-0000-00005F000000}"/>
    <cellStyle name="Warning Text 3" xfId="46" xr:uid="{00000000-0005-0000-0000-00006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92B67E0E-D2B1-43BD-AE49-8CE691D2F487}"/>
            </a:ext>
          </a:extLst>
        </xdr:cNvPr>
        <xdr:cNvSpPr txBox="1"/>
      </xdr:nvSpPr>
      <xdr:spPr>
        <a:xfrm>
          <a:off x="78676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
  <sheetViews>
    <sheetView workbookViewId="0">
      <selection activeCell="F25" sqref="F25"/>
    </sheetView>
  </sheetViews>
  <sheetFormatPr defaultRowHeight="12.75" x14ac:dyDescent="0.2"/>
  <cols>
    <col min="1" max="3" width="9.42578125" customWidth="1"/>
    <col min="4" max="8" width="8.85546875" customWidth="1"/>
    <col min="9" max="9" width="9.42578125" customWidth="1"/>
  </cols>
  <sheetData>
    <row r="1" spans="1:9" ht="15.75" x14ac:dyDescent="0.25">
      <c r="A1" s="7" t="s">
        <v>0</v>
      </c>
      <c r="B1" s="3"/>
      <c r="C1" s="3"/>
      <c r="D1" s="3"/>
      <c r="E1" s="1"/>
      <c r="F1" s="1"/>
      <c r="G1" s="1"/>
      <c r="H1" s="1"/>
      <c r="I1" s="1"/>
    </row>
    <row r="2" spans="1:9" ht="15.75" x14ac:dyDescent="0.25">
      <c r="A2" s="1"/>
    </row>
    <row r="3" spans="1:9" s="2" customFormat="1" x14ac:dyDescent="0.2">
      <c r="A3" s="37"/>
      <c r="B3" s="37"/>
      <c r="C3" s="37"/>
      <c r="D3" s="25" t="s">
        <v>2</v>
      </c>
      <c r="E3" s="6" t="s">
        <v>3</v>
      </c>
      <c r="F3" s="6" t="s">
        <v>4</v>
      </c>
      <c r="G3" s="6" t="s">
        <v>5</v>
      </c>
      <c r="H3" s="5" t="s">
        <v>6</v>
      </c>
      <c r="I3" s="30" t="s">
        <v>7</v>
      </c>
    </row>
    <row r="4" spans="1:9" x14ac:dyDescent="0.2">
      <c r="A4" s="39" t="s">
        <v>18</v>
      </c>
      <c r="B4" s="39"/>
      <c r="C4" s="39"/>
      <c r="D4" s="27">
        <v>30</v>
      </c>
      <c r="E4" s="27">
        <v>10</v>
      </c>
      <c r="F4" s="27">
        <v>16</v>
      </c>
      <c r="G4" s="27">
        <v>10</v>
      </c>
      <c r="H4" s="4"/>
      <c r="I4" s="34">
        <f>SUM(D4:G4)</f>
        <v>66</v>
      </c>
    </row>
    <row r="5" spans="1:9" x14ac:dyDescent="0.2">
      <c r="A5" s="38" t="s">
        <v>19</v>
      </c>
      <c r="B5" s="38"/>
      <c r="C5" s="38"/>
      <c r="D5" s="27">
        <v>24</v>
      </c>
      <c r="E5" s="27">
        <v>8</v>
      </c>
      <c r="F5" s="27">
        <v>16</v>
      </c>
      <c r="G5" s="27">
        <v>6</v>
      </c>
      <c r="H5" s="4"/>
      <c r="I5" s="34">
        <f t="shared" ref="I5:I7" si="0">SUM(D5:G5)</f>
        <v>54</v>
      </c>
    </row>
    <row r="6" spans="1:9" x14ac:dyDescent="0.2">
      <c r="A6" s="38" t="s">
        <v>20</v>
      </c>
      <c r="B6" s="38"/>
      <c r="C6" s="38"/>
      <c r="D6" s="27">
        <v>24</v>
      </c>
      <c r="E6" s="27">
        <v>6</v>
      </c>
      <c r="F6" s="27">
        <v>12</v>
      </c>
      <c r="G6" s="27">
        <v>8</v>
      </c>
      <c r="H6" s="4"/>
      <c r="I6" s="34">
        <f t="shared" si="0"/>
        <v>50</v>
      </c>
    </row>
    <row r="7" spans="1:9" x14ac:dyDescent="0.2">
      <c r="A7" s="38" t="s">
        <v>21</v>
      </c>
      <c r="B7" s="38"/>
      <c r="C7" s="38"/>
      <c r="D7" s="27">
        <v>24</v>
      </c>
      <c r="E7" s="27">
        <v>8</v>
      </c>
      <c r="F7" s="27">
        <v>16</v>
      </c>
      <c r="G7" s="27">
        <v>8</v>
      </c>
      <c r="H7" s="4"/>
      <c r="I7" s="34">
        <f t="shared" si="0"/>
        <v>56</v>
      </c>
    </row>
  </sheetData>
  <mergeCells count="5">
    <mergeCell ref="A3:C3"/>
    <mergeCell ref="A7:C7"/>
    <mergeCell ref="A6:C6"/>
    <mergeCell ref="A4:C4"/>
    <mergeCell ref="A5:C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
  <sheetViews>
    <sheetView workbookViewId="0">
      <selection activeCell="G30" sqref="G30"/>
    </sheetView>
  </sheetViews>
  <sheetFormatPr defaultRowHeight="12.75" x14ac:dyDescent="0.2"/>
  <sheetData>
    <row r="1" spans="1:12" ht="15.75" x14ac:dyDescent="0.25">
      <c r="A1" s="7" t="s">
        <v>0</v>
      </c>
      <c r="B1" s="3"/>
      <c r="C1" s="3"/>
      <c r="D1" s="3"/>
      <c r="E1" s="1"/>
      <c r="F1" s="1"/>
      <c r="G1" s="1"/>
      <c r="H1" s="1"/>
      <c r="I1" s="1"/>
      <c r="J1" s="1"/>
    </row>
    <row r="2" spans="1:12" ht="15.75" x14ac:dyDescent="0.25">
      <c r="A2" s="1"/>
    </row>
    <row r="3" spans="1:12" x14ac:dyDescent="0.2">
      <c r="A3" s="37"/>
      <c r="B3" s="37"/>
      <c r="C3" s="37"/>
      <c r="D3" s="25" t="s">
        <v>2</v>
      </c>
      <c r="E3" s="6" t="s">
        <v>3</v>
      </c>
      <c r="F3" s="6" t="s">
        <v>4</v>
      </c>
      <c r="G3" s="6" t="s">
        <v>5</v>
      </c>
      <c r="H3" s="5" t="s">
        <v>6</v>
      </c>
      <c r="I3" s="30" t="s">
        <v>7</v>
      </c>
      <c r="J3" s="2"/>
      <c r="K3" s="2"/>
      <c r="L3" s="2"/>
    </row>
    <row r="4" spans="1:12" x14ac:dyDescent="0.2">
      <c r="A4" s="39" t="s">
        <v>18</v>
      </c>
      <c r="B4" s="39"/>
      <c r="C4" s="39"/>
      <c r="D4" s="27">
        <v>12</v>
      </c>
      <c r="E4" s="27">
        <v>4</v>
      </c>
      <c r="F4" s="27">
        <v>20</v>
      </c>
      <c r="G4" s="27">
        <v>6</v>
      </c>
      <c r="H4" s="4"/>
      <c r="I4" s="34">
        <f>SUM(D4:H4)</f>
        <v>42</v>
      </c>
    </row>
    <row r="5" spans="1:12" x14ac:dyDescent="0.2">
      <c r="A5" s="38" t="s">
        <v>19</v>
      </c>
      <c r="B5" s="38"/>
      <c r="C5" s="38"/>
      <c r="D5" s="27">
        <v>24</v>
      </c>
      <c r="E5" s="27">
        <v>10</v>
      </c>
      <c r="F5" s="27">
        <v>20</v>
      </c>
      <c r="G5" s="27">
        <v>4</v>
      </c>
      <c r="H5" s="4"/>
      <c r="I5" s="34">
        <f>SUM(D5:H5)</f>
        <v>58</v>
      </c>
    </row>
    <row r="6" spans="1:12" x14ac:dyDescent="0.2">
      <c r="A6" s="38" t="s">
        <v>20</v>
      </c>
      <c r="B6" s="38"/>
      <c r="C6" s="38"/>
      <c r="D6" s="27">
        <v>30</v>
      </c>
      <c r="E6" s="27">
        <v>10</v>
      </c>
      <c r="F6" s="27">
        <v>12</v>
      </c>
      <c r="G6" s="27">
        <v>10</v>
      </c>
      <c r="H6" s="4"/>
      <c r="I6" s="34">
        <f>SUM(D6:H6)</f>
        <v>62</v>
      </c>
    </row>
    <row r="7" spans="1:12" x14ac:dyDescent="0.2">
      <c r="A7" s="38" t="s">
        <v>21</v>
      </c>
      <c r="B7" s="38"/>
      <c r="C7" s="38"/>
      <c r="D7" s="27">
        <v>12</v>
      </c>
      <c r="E7" s="27">
        <v>6</v>
      </c>
      <c r="F7" s="27">
        <v>8</v>
      </c>
      <c r="G7" s="27">
        <v>6</v>
      </c>
      <c r="H7" s="4"/>
      <c r="I7" s="34">
        <f>SUM(D7:H7)</f>
        <v>32</v>
      </c>
    </row>
  </sheetData>
  <mergeCells count="5">
    <mergeCell ref="A7:C7"/>
    <mergeCell ref="A3:C3"/>
    <mergeCell ref="A4:C4"/>
    <mergeCell ref="A5:C5"/>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7"/>
  <sheetViews>
    <sheetView workbookViewId="0">
      <selection activeCell="D6" sqref="D6:G6"/>
    </sheetView>
  </sheetViews>
  <sheetFormatPr defaultRowHeight="12.75" x14ac:dyDescent="0.2"/>
  <sheetData>
    <row r="1" spans="1:12" ht="15.75" x14ac:dyDescent="0.25">
      <c r="A1" s="7" t="s">
        <v>0</v>
      </c>
      <c r="B1" s="3"/>
      <c r="C1" s="3"/>
      <c r="D1" s="3"/>
      <c r="E1" s="1"/>
      <c r="F1" s="1"/>
      <c r="G1" s="1"/>
      <c r="H1" s="1"/>
      <c r="I1" s="1"/>
      <c r="J1" s="1"/>
    </row>
    <row r="2" spans="1:12" ht="15.75" x14ac:dyDescent="0.25">
      <c r="A2" s="1"/>
    </row>
    <row r="3" spans="1:12" x14ac:dyDescent="0.2">
      <c r="A3" s="37"/>
      <c r="B3" s="37"/>
      <c r="C3" s="37"/>
      <c r="D3" s="25" t="s">
        <v>2</v>
      </c>
      <c r="E3" s="6" t="s">
        <v>3</v>
      </c>
      <c r="F3" s="6" t="s">
        <v>4</v>
      </c>
      <c r="G3" s="6" t="s">
        <v>5</v>
      </c>
      <c r="H3" s="5" t="s">
        <v>6</v>
      </c>
      <c r="I3" s="30" t="s">
        <v>7</v>
      </c>
      <c r="J3" s="2"/>
      <c r="K3" s="2"/>
      <c r="L3" s="2"/>
    </row>
    <row r="4" spans="1:12" x14ac:dyDescent="0.2">
      <c r="A4" s="39" t="s">
        <v>18</v>
      </c>
      <c r="B4" s="39"/>
      <c r="C4" s="39"/>
      <c r="D4" s="27">
        <v>27.599999999999998</v>
      </c>
      <c r="E4" s="27">
        <v>8.8000000000000007</v>
      </c>
      <c r="F4" s="27">
        <v>16.8</v>
      </c>
      <c r="G4" s="27">
        <v>9</v>
      </c>
      <c r="H4" s="4"/>
      <c r="I4" s="34">
        <f>SUM(D4:H4)</f>
        <v>62.2</v>
      </c>
    </row>
    <row r="5" spans="1:12" x14ac:dyDescent="0.2">
      <c r="A5" s="38" t="s">
        <v>19</v>
      </c>
      <c r="B5" s="38"/>
      <c r="C5" s="38"/>
      <c r="D5" s="27">
        <v>24</v>
      </c>
      <c r="E5" s="27">
        <v>8.4</v>
      </c>
      <c r="F5" s="27">
        <v>16</v>
      </c>
      <c r="G5" s="27">
        <v>8.4</v>
      </c>
      <c r="H5" s="4"/>
      <c r="I5" s="34">
        <f>SUM(D5:H5)</f>
        <v>56.8</v>
      </c>
    </row>
    <row r="6" spans="1:12" x14ac:dyDescent="0.2">
      <c r="A6" s="38" t="s">
        <v>20</v>
      </c>
      <c r="B6" s="38"/>
      <c r="C6" s="38"/>
      <c r="D6" s="27">
        <v>26.400000000000002</v>
      </c>
      <c r="E6" s="27">
        <v>8.4</v>
      </c>
      <c r="F6" s="27">
        <v>13.6</v>
      </c>
      <c r="G6" s="27">
        <v>8.4</v>
      </c>
      <c r="H6" s="4"/>
      <c r="I6" s="34">
        <f>SUM(D6:H6)</f>
        <v>56.800000000000004</v>
      </c>
    </row>
    <row r="7" spans="1:12" x14ac:dyDescent="0.2">
      <c r="A7" s="38" t="s">
        <v>21</v>
      </c>
      <c r="B7" s="38"/>
      <c r="C7" s="38"/>
      <c r="D7" s="27">
        <v>24</v>
      </c>
      <c r="E7" s="27">
        <v>8</v>
      </c>
      <c r="F7" s="27">
        <v>12</v>
      </c>
      <c r="G7" s="27">
        <v>8</v>
      </c>
      <c r="H7" s="4"/>
      <c r="I7" s="34">
        <f>SUM(D7:H7)</f>
        <v>52</v>
      </c>
    </row>
  </sheetData>
  <mergeCells count="5">
    <mergeCell ref="A7:C7"/>
    <mergeCell ref="A3:C3"/>
    <mergeCell ref="A4:C4"/>
    <mergeCell ref="A5:C5"/>
    <mergeCell ref="A6:C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7"/>
  <sheetViews>
    <sheetView workbookViewId="0">
      <selection activeCell="I3" sqref="I3:I7"/>
    </sheetView>
  </sheetViews>
  <sheetFormatPr defaultRowHeight="12.75" x14ac:dyDescent="0.2"/>
  <sheetData>
    <row r="1" spans="1:12" ht="15.75" x14ac:dyDescent="0.25">
      <c r="A1" s="7" t="s">
        <v>0</v>
      </c>
      <c r="B1" s="3"/>
      <c r="C1" s="3"/>
      <c r="D1" s="3"/>
      <c r="E1" s="1"/>
      <c r="F1" s="1"/>
      <c r="G1" s="1"/>
      <c r="H1" s="1"/>
      <c r="I1" s="1"/>
      <c r="J1" s="1"/>
    </row>
    <row r="2" spans="1:12" ht="15.75" x14ac:dyDescent="0.25">
      <c r="A2" s="1"/>
    </row>
    <row r="3" spans="1:12" x14ac:dyDescent="0.2">
      <c r="A3" s="37"/>
      <c r="B3" s="37"/>
      <c r="C3" s="37"/>
      <c r="D3" s="25" t="s">
        <v>2</v>
      </c>
      <c r="E3" s="6" t="s">
        <v>3</v>
      </c>
      <c r="F3" s="6" t="s">
        <v>4</v>
      </c>
      <c r="G3" s="6" t="s">
        <v>5</v>
      </c>
      <c r="H3" s="5" t="s">
        <v>6</v>
      </c>
      <c r="I3" s="30" t="s">
        <v>7</v>
      </c>
      <c r="J3" s="2"/>
      <c r="K3" s="2"/>
      <c r="L3" s="2"/>
    </row>
    <row r="4" spans="1:12" x14ac:dyDescent="0.2">
      <c r="A4" s="39" t="s">
        <v>18</v>
      </c>
      <c r="B4" s="39"/>
      <c r="C4" s="39"/>
      <c r="D4" s="27">
        <v>30</v>
      </c>
      <c r="E4" s="27">
        <v>10</v>
      </c>
      <c r="F4" s="27">
        <v>20</v>
      </c>
      <c r="G4" s="27">
        <v>10</v>
      </c>
      <c r="H4" s="4"/>
      <c r="I4" s="34">
        <f>SUM(D4:H4)</f>
        <v>70</v>
      </c>
    </row>
    <row r="5" spans="1:12" x14ac:dyDescent="0.2">
      <c r="A5" s="38" t="s">
        <v>19</v>
      </c>
      <c r="B5" s="38"/>
      <c r="C5" s="38"/>
      <c r="D5" s="27">
        <v>27</v>
      </c>
      <c r="E5" s="27">
        <v>10</v>
      </c>
      <c r="F5" s="27">
        <v>18</v>
      </c>
      <c r="G5" s="27">
        <v>9</v>
      </c>
      <c r="H5" s="4"/>
      <c r="I5" s="34">
        <f>SUM(D5:H5)</f>
        <v>64</v>
      </c>
    </row>
    <row r="6" spans="1:12" x14ac:dyDescent="0.2">
      <c r="A6" s="38" t="s">
        <v>20</v>
      </c>
      <c r="B6" s="38"/>
      <c r="C6" s="38"/>
      <c r="D6" s="27">
        <v>27</v>
      </c>
      <c r="E6" s="27">
        <v>10</v>
      </c>
      <c r="F6" s="27">
        <v>18</v>
      </c>
      <c r="G6" s="27">
        <v>10</v>
      </c>
      <c r="H6" s="4"/>
      <c r="I6" s="34">
        <f>SUM(D6:H6)</f>
        <v>65</v>
      </c>
    </row>
    <row r="7" spans="1:12" x14ac:dyDescent="0.2">
      <c r="A7" s="38" t="s">
        <v>21</v>
      </c>
      <c r="B7" s="38"/>
      <c r="C7" s="38"/>
      <c r="D7" s="27">
        <v>21</v>
      </c>
      <c r="E7" s="27">
        <v>7</v>
      </c>
      <c r="F7" s="27">
        <v>14</v>
      </c>
      <c r="G7" s="27">
        <v>7</v>
      </c>
      <c r="H7" s="4"/>
      <c r="I7" s="34">
        <f>SUM(D7:H7)</f>
        <v>49</v>
      </c>
    </row>
  </sheetData>
  <mergeCells count="5">
    <mergeCell ref="A7:C7"/>
    <mergeCell ref="A3:C3"/>
    <mergeCell ref="A4:C4"/>
    <mergeCell ref="A5:C5"/>
    <mergeCell ref="A6:C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K7"/>
  <sheetViews>
    <sheetView workbookViewId="0">
      <selection activeCell="I7" sqref="I7"/>
    </sheetView>
  </sheetViews>
  <sheetFormatPr defaultRowHeight="12.75" x14ac:dyDescent="0.2"/>
  <cols>
    <col min="9" max="9" width="18.7109375" bestFit="1" customWidth="1"/>
  </cols>
  <sheetData>
    <row r="1" spans="1:11" ht="15.75" x14ac:dyDescent="0.25">
      <c r="A1" s="7" t="s">
        <v>0</v>
      </c>
      <c r="B1" s="3"/>
      <c r="C1" s="3"/>
      <c r="D1" s="3"/>
      <c r="E1" s="1"/>
      <c r="F1" s="1"/>
      <c r="G1" s="1"/>
      <c r="H1" s="1"/>
      <c r="I1" s="1"/>
      <c r="J1" s="1"/>
    </row>
    <row r="2" spans="1:11" ht="15.75" x14ac:dyDescent="0.25">
      <c r="A2" s="1"/>
    </row>
    <row r="3" spans="1:11" x14ac:dyDescent="0.2">
      <c r="A3" s="37"/>
      <c r="B3" s="37"/>
      <c r="C3" s="37"/>
      <c r="D3" s="25" t="s">
        <v>2</v>
      </c>
      <c r="E3" s="6" t="s">
        <v>3</v>
      </c>
      <c r="F3" s="6" t="s">
        <v>4</v>
      </c>
      <c r="G3" s="6" t="s">
        <v>5</v>
      </c>
      <c r="H3" s="5" t="s">
        <v>6</v>
      </c>
      <c r="I3" s="30" t="s">
        <v>22</v>
      </c>
      <c r="J3" s="2"/>
      <c r="K3" s="2"/>
    </row>
    <row r="4" spans="1:11" x14ac:dyDescent="0.2">
      <c r="A4" s="39" t="s">
        <v>18</v>
      </c>
      <c r="B4" s="39"/>
      <c r="C4" s="39"/>
      <c r="D4" s="27">
        <v>30</v>
      </c>
      <c r="E4" s="27">
        <v>8</v>
      </c>
      <c r="F4" s="27">
        <v>20</v>
      </c>
      <c r="G4" s="27">
        <v>10</v>
      </c>
      <c r="H4" s="26">
        <v>30</v>
      </c>
      <c r="I4" s="34">
        <f>SUM(D4:G4)</f>
        <v>68</v>
      </c>
    </row>
    <row r="5" spans="1:11" x14ac:dyDescent="0.2">
      <c r="A5" s="38" t="s">
        <v>19</v>
      </c>
      <c r="B5" s="38"/>
      <c r="C5" s="38"/>
      <c r="D5" s="27">
        <v>12</v>
      </c>
      <c r="E5" s="27">
        <v>6</v>
      </c>
      <c r="F5" s="27">
        <v>16</v>
      </c>
      <c r="G5" s="27">
        <v>6</v>
      </c>
      <c r="H5" s="26">
        <v>12</v>
      </c>
      <c r="I5" s="34">
        <f t="shared" ref="I5:I7" si="0">SUM(D5:G5)</f>
        <v>40</v>
      </c>
    </row>
    <row r="6" spans="1:11" x14ac:dyDescent="0.2">
      <c r="A6" s="38" t="s">
        <v>20</v>
      </c>
      <c r="B6" s="38"/>
      <c r="C6" s="38"/>
      <c r="D6" s="27">
        <v>18</v>
      </c>
      <c r="E6" s="27">
        <v>6</v>
      </c>
      <c r="F6" s="27">
        <v>8</v>
      </c>
      <c r="G6" s="27">
        <v>8</v>
      </c>
      <c r="H6" s="26">
        <v>30</v>
      </c>
      <c r="I6" s="34">
        <f t="shared" si="0"/>
        <v>40</v>
      </c>
    </row>
    <row r="7" spans="1:11" x14ac:dyDescent="0.2">
      <c r="A7" s="38" t="s">
        <v>21</v>
      </c>
      <c r="B7" s="38"/>
      <c r="C7" s="38"/>
      <c r="D7" s="27">
        <v>12</v>
      </c>
      <c r="E7" s="27">
        <v>6</v>
      </c>
      <c r="F7" s="27">
        <v>12</v>
      </c>
      <c r="G7" s="27">
        <v>2</v>
      </c>
      <c r="H7" s="26">
        <v>12</v>
      </c>
      <c r="I7" s="34">
        <f t="shared" si="0"/>
        <v>32</v>
      </c>
    </row>
  </sheetData>
  <mergeCells count="5">
    <mergeCell ref="A7:C7"/>
    <mergeCell ref="A3:C3"/>
    <mergeCell ref="A4:C4"/>
    <mergeCell ref="A5:C5"/>
    <mergeCell ref="A6:C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0"/>
  <sheetViews>
    <sheetView workbookViewId="0">
      <selection activeCell="H15" sqref="H15"/>
    </sheetView>
  </sheetViews>
  <sheetFormatPr defaultRowHeight="15" x14ac:dyDescent="0.2"/>
  <cols>
    <col min="1" max="1" width="33" style="11" customWidth="1"/>
    <col min="2" max="7" width="7.7109375" style="11" customWidth="1"/>
    <col min="8" max="9" width="7.5703125" style="11" customWidth="1"/>
    <col min="10" max="12" width="7.7109375" style="11" customWidth="1"/>
    <col min="13" max="16384" width="9.140625" style="11"/>
  </cols>
  <sheetData>
    <row r="1" spans="1:15" ht="15.75" x14ac:dyDescent="0.25">
      <c r="A1" s="8" t="s">
        <v>8</v>
      </c>
      <c r="B1" s="9"/>
      <c r="C1" s="8"/>
      <c r="D1" s="8"/>
      <c r="E1" s="8"/>
      <c r="F1" s="8"/>
      <c r="G1" s="8"/>
      <c r="H1" s="8"/>
      <c r="I1" s="10"/>
      <c r="J1" s="10"/>
    </row>
    <row r="2" spans="1:15" ht="6" customHeight="1" x14ac:dyDescent="0.25">
      <c r="A2" s="8"/>
      <c r="B2" s="9"/>
      <c r="C2" s="8"/>
      <c r="D2" s="8"/>
      <c r="E2" s="8"/>
      <c r="F2" s="8"/>
      <c r="G2" s="8"/>
      <c r="H2" s="8"/>
      <c r="I2" s="10"/>
      <c r="J2" s="10"/>
    </row>
    <row r="3" spans="1:15" ht="15.75" x14ac:dyDescent="0.25">
      <c r="A3" s="41" t="s">
        <v>17</v>
      </c>
      <c r="B3" s="41"/>
      <c r="C3" s="41"/>
      <c r="D3" s="41"/>
      <c r="E3" s="41"/>
      <c r="F3" s="41"/>
      <c r="G3" s="41"/>
      <c r="H3" s="41"/>
      <c r="I3" s="10"/>
      <c r="J3" s="10"/>
    </row>
    <row r="4" spans="1:15" x14ac:dyDescent="0.2">
      <c r="A4" s="9"/>
      <c r="B4" s="9"/>
      <c r="C4" s="9"/>
      <c r="D4" s="9"/>
      <c r="E4" s="9"/>
      <c r="F4" s="9"/>
      <c r="G4" s="9"/>
      <c r="H4" s="9"/>
    </row>
    <row r="5" spans="1:15" ht="15.75" x14ac:dyDescent="0.25">
      <c r="G5" s="40" t="s">
        <v>14</v>
      </c>
      <c r="H5" s="40"/>
      <c r="I5" s="10"/>
      <c r="J5" s="10"/>
      <c r="K5" s="40" t="s">
        <v>15</v>
      </c>
      <c r="L5" s="40"/>
      <c r="M5" s="10"/>
      <c r="N5" s="40" t="s">
        <v>16</v>
      </c>
      <c r="O5" s="40"/>
    </row>
    <row r="6" spans="1:15" s="15" customFormat="1" ht="135" customHeight="1" x14ac:dyDescent="0.2">
      <c r="A6" s="12"/>
      <c r="B6" s="13">
        <v>1</v>
      </c>
      <c r="C6" s="13">
        <v>2</v>
      </c>
      <c r="D6" s="13">
        <v>3</v>
      </c>
      <c r="E6" s="13">
        <v>4</v>
      </c>
      <c r="F6" s="14">
        <v>5</v>
      </c>
      <c r="G6" s="13" t="s">
        <v>9</v>
      </c>
      <c r="H6" s="23" t="s">
        <v>10</v>
      </c>
      <c r="J6" s="14">
        <f>F6</f>
        <v>5</v>
      </c>
      <c r="K6" s="13" t="s">
        <v>12</v>
      </c>
      <c r="L6" s="23" t="s">
        <v>11</v>
      </c>
      <c r="N6" s="13" t="s">
        <v>1</v>
      </c>
      <c r="O6" s="23" t="s">
        <v>13</v>
      </c>
    </row>
    <row r="7" spans="1:15" s="36" customFormat="1" ht="16.5" customHeight="1" x14ac:dyDescent="0.2">
      <c r="A7" s="28" t="str">
        <f>'5'!A4:D4</f>
        <v>CTI Field Services</v>
      </c>
      <c r="B7" s="35">
        <f>'1'!I4</f>
        <v>66</v>
      </c>
      <c r="C7" s="35">
        <f>'2'!I4</f>
        <v>42</v>
      </c>
      <c r="D7" s="35">
        <f>'3'!I4</f>
        <v>62.2</v>
      </c>
      <c r="E7" s="35">
        <f>'4'!I4</f>
        <v>70</v>
      </c>
      <c r="F7" s="29">
        <f>'5'!I4</f>
        <v>68</v>
      </c>
      <c r="G7" s="35">
        <f>AVERAGE(B7:F7)</f>
        <v>61.64</v>
      </c>
      <c r="H7" s="31">
        <f>RANK(G7,$G$7:$G$10,0)</f>
        <v>1</v>
      </c>
      <c r="J7" s="33">
        <f>'5'!H4</f>
        <v>30</v>
      </c>
      <c r="K7" s="35">
        <f>AVERAGE(J7)</f>
        <v>30</v>
      </c>
      <c r="L7" s="31">
        <f>RANK(K7,$K$7:$K$10,0)</f>
        <v>1</v>
      </c>
      <c r="N7" s="32">
        <f>G7+K7</f>
        <v>91.64</v>
      </c>
      <c r="O7" s="31">
        <f>RANK(N7,$N$7:$N$10,0)</f>
        <v>1</v>
      </c>
    </row>
    <row r="8" spans="1:15" ht="16.5" customHeight="1" x14ac:dyDescent="0.2">
      <c r="A8" s="21" t="str">
        <f>'5'!A5:D5</f>
        <v>Key HTX</v>
      </c>
      <c r="B8" s="18">
        <f>'1'!I5</f>
        <v>54</v>
      </c>
      <c r="C8" s="16">
        <f>'2'!I5</f>
        <v>58</v>
      </c>
      <c r="D8" s="16">
        <f>'3'!I5</f>
        <v>56.8</v>
      </c>
      <c r="E8" s="16">
        <f>'4'!I5</f>
        <v>64</v>
      </c>
      <c r="F8" s="17">
        <f>'5'!I5</f>
        <v>40</v>
      </c>
      <c r="G8" s="18">
        <f>AVERAGE(B8:F8)</f>
        <v>54.56</v>
      </c>
      <c r="H8" s="24">
        <f>RANK(G8,$G$7:$G$10,0)</f>
        <v>3</v>
      </c>
      <c r="J8" s="19">
        <f>'5'!H5</f>
        <v>12</v>
      </c>
      <c r="K8" s="18">
        <f t="shared" ref="K8:K10" si="0">AVERAGE(J8)</f>
        <v>12</v>
      </c>
      <c r="L8" s="24">
        <f>RANK(K8,$K$7:$K$10,0)</f>
        <v>3</v>
      </c>
      <c r="N8" s="20">
        <f t="shared" ref="N8:N10" si="1">G8+K8</f>
        <v>66.56</v>
      </c>
      <c r="O8" s="24">
        <f>RANK(N8,$N$7:$N$10,0)</f>
        <v>3</v>
      </c>
    </row>
    <row r="9" spans="1:15" ht="16.5" customHeight="1" x14ac:dyDescent="0.2">
      <c r="A9" s="21" t="str">
        <f>'5'!A6:D6</f>
        <v>Rincon</v>
      </c>
      <c r="B9" s="18">
        <f>'1'!I6</f>
        <v>50</v>
      </c>
      <c r="C9" s="16">
        <f>'2'!I6</f>
        <v>62</v>
      </c>
      <c r="D9" s="16">
        <f>'3'!I6</f>
        <v>56.800000000000004</v>
      </c>
      <c r="E9" s="16">
        <f>'4'!I6</f>
        <v>65</v>
      </c>
      <c r="F9" s="17">
        <f>'5'!I6</f>
        <v>40</v>
      </c>
      <c r="G9" s="18">
        <f>AVERAGE(B9:F9)</f>
        <v>54.760000000000005</v>
      </c>
      <c r="H9" s="24">
        <f>RANK(G9,$G$7:$G$10,0)</f>
        <v>2</v>
      </c>
      <c r="J9" s="19">
        <f>'5'!H6</f>
        <v>30</v>
      </c>
      <c r="K9" s="18">
        <f t="shared" si="0"/>
        <v>30</v>
      </c>
      <c r="L9" s="24">
        <f>RANK(K9,$K$7:$K$10,0)</f>
        <v>1</v>
      </c>
      <c r="N9" s="20">
        <f t="shared" si="1"/>
        <v>84.76</v>
      </c>
      <c r="O9" s="24">
        <f>RANK(N9,$N$7:$N$10,0)</f>
        <v>2</v>
      </c>
    </row>
    <row r="10" spans="1:15" x14ac:dyDescent="0.2">
      <c r="A10" s="21" t="str">
        <f>'5'!A7:D7</f>
        <v>Service Squad</v>
      </c>
      <c r="B10" s="18">
        <f>'1'!I7</f>
        <v>56</v>
      </c>
      <c r="C10" s="16">
        <f>'2'!I7</f>
        <v>32</v>
      </c>
      <c r="D10" s="16">
        <f>'3'!I7</f>
        <v>52</v>
      </c>
      <c r="E10" s="16">
        <f>'4'!I7</f>
        <v>49</v>
      </c>
      <c r="F10" s="17">
        <f>'5'!I7</f>
        <v>32</v>
      </c>
      <c r="G10" s="18">
        <f>AVERAGE(B10:F10)</f>
        <v>44.2</v>
      </c>
      <c r="H10" s="24">
        <f>RANK(G10,$G$7:$G$10,0)</f>
        <v>4</v>
      </c>
      <c r="J10" s="19">
        <f>'5'!H7</f>
        <v>12</v>
      </c>
      <c r="K10" s="18">
        <f t="shared" si="0"/>
        <v>12</v>
      </c>
      <c r="L10" s="24">
        <f>RANK(K10,$K$7:$K$10,0)</f>
        <v>3</v>
      </c>
      <c r="N10" s="20">
        <f t="shared" si="1"/>
        <v>56.2</v>
      </c>
      <c r="O10" s="24">
        <f>RANK(N10,$N$7:$N$10,0)</f>
        <v>4</v>
      </c>
    </row>
    <row r="29" spans="1:1" x14ac:dyDescent="0.2">
      <c r="A29" s="22" t="s">
        <v>23</v>
      </c>
    </row>
    <row r="30" spans="1:1" x14ac:dyDescent="0.2">
      <c r="A30" s="22"/>
    </row>
  </sheetData>
  <mergeCells count="4">
    <mergeCell ref="N5:O5"/>
    <mergeCell ref="G5:H5"/>
    <mergeCell ref="K5:L5"/>
    <mergeCell ref="A3:H3"/>
  </mergeCells>
  <pageMargins left="0.24" right="0.3" top="1" bottom="1" header="0.5" footer="0.5"/>
  <pageSetup scale="95"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E05F-CC94-4119-918B-A5BCDA81C1ED}">
  <dimension ref="A1:P49"/>
  <sheetViews>
    <sheetView tabSelected="1" zoomScaleNormal="100" workbookViewId="0">
      <selection activeCell="U13" sqref="U13"/>
    </sheetView>
  </sheetViews>
  <sheetFormatPr defaultRowHeight="12.75" x14ac:dyDescent="0.2"/>
  <cols>
    <col min="1" max="1" width="20.7109375" style="44" customWidth="1"/>
    <col min="2" max="2" width="9.5703125" style="44" customWidth="1"/>
    <col min="3" max="3" width="11.85546875" style="44" customWidth="1"/>
    <col min="4" max="16" width="9.5703125" style="44" customWidth="1"/>
    <col min="17" max="16384" width="9.140625" style="44"/>
  </cols>
  <sheetData>
    <row r="1" spans="1:16" ht="15.75" customHeight="1" x14ac:dyDescent="0.25">
      <c r="A1" s="42" t="s">
        <v>24</v>
      </c>
      <c r="B1" s="42"/>
      <c r="C1" s="42"/>
      <c r="D1" s="42"/>
      <c r="E1" s="42"/>
      <c r="F1" s="42"/>
      <c r="G1" s="42"/>
      <c r="H1" s="42"/>
      <c r="I1" s="42"/>
      <c r="J1" s="43"/>
    </row>
    <row r="2" spans="1:16" ht="15.75" x14ac:dyDescent="0.25">
      <c r="A2" s="45" t="s">
        <v>17</v>
      </c>
      <c r="B2" s="45"/>
      <c r="C2" s="45"/>
      <c r="D2" s="45"/>
      <c r="E2" s="45"/>
      <c r="F2" s="45"/>
      <c r="G2" s="45"/>
      <c r="H2" s="45"/>
      <c r="I2" s="45"/>
      <c r="J2" s="46"/>
    </row>
    <row r="3" spans="1:16" x14ac:dyDescent="0.2">
      <c r="A3" s="47" t="s">
        <v>25</v>
      </c>
      <c r="B3" s="48"/>
      <c r="C3" s="49"/>
      <c r="D3" s="50"/>
    </row>
    <row r="4" spans="1:16" ht="15" customHeight="1" x14ac:dyDescent="0.2">
      <c r="A4" s="47" t="s">
        <v>26</v>
      </c>
      <c r="B4" s="51" t="s">
        <v>27</v>
      </c>
      <c r="C4" s="51"/>
      <c r="D4" s="51"/>
      <c r="E4" s="52"/>
    </row>
    <row r="5" spans="1:16" ht="20.25" customHeight="1" x14ac:dyDescent="0.25">
      <c r="A5" s="53" t="s">
        <v>28</v>
      </c>
      <c r="B5" s="53"/>
      <c r="C5" s="54"/>
      <c r="D5" s="54"/>
      <c r="E5" s="54"/>
      <c r="F5" s="54"/>
      <c r="G5" s="54"/>
    </row>
    <row r="6" spans="1:16" ht="27" customHeight="1" x14ac:dyDescent="0.2">
      <c r="A6" s="55"/>
      <c r="B6" s="56" t="s">
        <v>29</v>
      </c>
      <c r="C6" s="56"/>
      <c r="D6" s="56"/>
      <c r="E6" s="56"/>
      <c r="F6" s="56"/>
      <c r="G6" s="56"/>
      <c r="H6" s="56"/>
      <c r="I6" s="56"/>
    </row>
    <row r="7" spans="1:16" ht="20.25" customHeight="1" x14ac:dyDescent="0.25">
      <c r="A7" s="57" t="s">
        <v>30</v>
      </c>
      <c r="B7" s="57"/>
      <c r="C7" s="58"/>
      <c r="D7" s="59"/>
      <c r="E7" s="59"/>
      <c r="F7" s="59"/>
      <c r="G7" s="59"/>
    </row>
    <row r="8" spans="1:16" ht="27" customHeight="1" x14ac:dyDescent="0.2">
      <c r="A8" s="55"/>
      <c r="B8" s="56" t="s">
        <v>31</v>
      </c>
      <c r="C8" s="56"/>
      <c r="D8" s="56"/>
      <c r="E8" s="56"/>
      <c r="F8" s="56"/>
      <c r="G8" s="56"/>
      <c r="H8" s="56"/>
      <c r="I8" s="56"/>
    </row>
    <row r="9" spans="1:16" ht="15" customHeight="1" x14ac:dyDescent="0.2"/>
    <row r="10" spans="1:16" ht="15" customHeight="1" x14ac:dyDescent="0.2"/>
    <row r="11" spans="1:16" ht="11.25" customHeight="1" thickBot="1" x14ac:dyDescent="0.25"/>
    <row r="12" spans="1:16" s="60" customFormat="1" ht="13.5" thickBot="1" x14ac:dyDescent="0.25">
      <c r="B12" s="61" t="s">
        <v>32</v>
      </c>
      <c r="C12" s="62"/>
      <c r="D12" s="63"/>
      <c r="E12" s="61" t="s">
        <v>33</v>
      </c>
      <c r="F12" s="62"/>
      <c r="G12" s="63"/>
      <c r="H12" s="61" t="s">
        <v>34</v>
      </c>
      <c r="I12" s="62"/>
      <c r="J12" s="63"/>
      <c r="K12" s="61" t="s">
        <v>35</v>
      </c>
      <c r="L12" s="62"/>
      <c r="M12" s="63"/>
      <c r="N12" s="61" t="s">
        <v>36</v>
      </c>
      <c r="O12" s="62"/>
      <c r="P12" s="63"/>
    </row>
    <row r="13" spans="1:16" s="60" customFormat="1" ht="112.5" customHeight="1" x14ac:dyDescent="0.2">
      <c r="B13" s="64" t="s">
        <v>37</v>
      </c>
      <c r="C13" s="65"/>
      <c r="D13" s="66"/>
      <c r="E13" s="64" t="s">
        <v>38</v>
      </c>
      <c r="F13" s="65"/>
      <c r="G13" s="66"/>
      <c r="H13" s="64" t="s">
        <v>39</v>
      </c>
      <c r="I13" s="65"/>
      <c r="J13" s="66"/>
      <c r="K13" s="64" t="s">
        <v>40</v>
      </c>
      <c r="L13" s="65"/>
      <c r="M13" s="66"/>
      <c r="N13" s="67" t="s">
        <v>44</v>
      </c>
      <c r="O13" s="68"/>
      <c r="P13" s="69"/>
    </row>
    <row r="14" spans="1:16" s="74" customFormat="1" ht="11.25" customHeight="1" x14ac:dyDescent="0.2">
      <c r="A14" s="70"/>
      <c r="B14" s="71" t="s">
        <v>41</v>
      </c>
      <c r="C14" s="72"/>
      <c r="D14" s="73"/>
      <c r="E14" s="71" t="s">
        <v>41</v>
      </c>
      <c r="F14" s="72"/>
      <c r="G14" s="73"/>
      <c r="H14" s="71" t="s">
        <v>41</v>
      </c>
      <c r="I14" s="72"/>
      <c r="J14" s="73"/>
      <c r="K14" s="71" t="s">
        <v>41</v>
      </c>
      <c r="L14" s="72"/>
      <c r="M14" s="73"/>
      <c r="N14" s="71" t="s">
        <v>41</v>
      </c>
      <c r="O14" s="72"/>
      <c r="P14" s="73"/>
    </row>
    <row r="15" spans="1:16" s="74" customFormat="1" x14ac:dyDescent="0.2">
      <c r="A15" s="75" t="s">
        <v>18</v>
      </c>
      <c r="B15" s="76"/>
      <c r="C15" s="77"/>
      <c r="D15" s="78"/>
      <c r="E15" s="76"/>
      <c r="F15" s="77"/>
      <c r="G15" s="78"/>
      <c r="H15" s="76"/>
      <c r="I15" s="77"/>
      <c r="J15" s="78"/>
      <c r="K15" s="76"/>
      <c r="L15" s="77"/>
      <c r="M15" s="78"/>
      <c r="N15" s="79"/>
      <c r="O15" s="80"/>
      <c r="P15" s="81"/>
    </row>
    <row r="16" spans="1:16" s="74" customFormat="1" x14ac:dyDescent="0.2">
      <c r="A16" s="82" t="s">
        <v>19</v>
      </c>
      <c r="B16" s="83"/>
      <c r="C16" s="84"/>
      <c r="D16" s="85"/>
      <c r="E16" s="83"/>
      <c r="F16" s="84"/>
      <c r="G16" s="85"/>
      <c r="H16" s="83"/>
      <c r="I16" s="84"/>
      <c r="J16" s="85"/>
      <c r="K16" s="83"/>
      <c r="L16" s="84"/>
      <c r="M16" s="85"/>
      <c r="N16" s="86"/>
      <c r="O16" s="87"/>
      <c r="P16" s="88"/>
    </row>
    <row r="17" spans="1:16" s="74" customFormat="1" x14ac:dyDescent="0.2">
      <c r="A17" s="82" t="s">
        <v>20</v>
      </c>
      <c r="B17" s="83"/>
      <c r="C17" s="84"/>
      <c r="D17" s="85"/>
      <c r="E17" s="83"/>
      <c r="F17" s="84"/>
      <c r="G17" s="85"/>
      <c r="H17" s="83"/>
      <c r="I17" s="84"/>
      <c r="J17" s="85"/>
      <c r="K17" s="83"/>
      <c r="L17" s="84"/>
      <c r="M17" s="85"/>
      <c r="N17" s="86"/>
      <c r="O17" s="87"/>
      <c r="P17" s="88"/>
    </row>
    <row r="18" spans="1:16" s="74" customFormat="1" x14ac:dyDescent="0.2">
      <c r="A18" s="82" t="s">
        <v>21</v>
      </c>
      <c r="B18" s="83"/>
      <c r="C18" s="84"/>
      <c r="D18" s="85"/>
      <c r="E18" s="83"/>
      <c r="F18" s="84"/>
      <c r="G18" s="85"/>
      <c r="H18" s="83"/>
      <c r="I18" s="84"/>
      <c r="J18" s="85"/>
      <c r="K18" s="83"/>
      <c r="L18" s="84"/>
      <c r="M18" s="85"/>
      <c r="N18" s="86"/>
      <c r="O18" s="87"/>
      <c r="P18" s="88"/>
    </row>
    <row r="19" spans="1:16" s="90" customFormat="1" ht="7.5" customHeight="1" x14ac:dyDescent="0.2">
      <c r="A19" s="89"/>
      <c r="B19" s="89"/>
      <c r="C19" s="89"/>
      <c r="D19" s="89"/>
      <c r="E19" s="89"/>
      <c r="F19" s="89"/>
      <c r="G19" s="89"/>
      <c r="H19" s="89"/>
      <c r="I19" s="89"/>
      <c r="J19" s="89"/>
      <c r="K19" s="89"/>
      <c r="L19" s="89"/>
      <c r="M19" s="89"/>
      <c r="N19" s="89"/>
      <c r="O19" s="89"/>
      <c r="P19" s="89"/>
    </row>
    <row r="20" spans="1:16" s="91" customFormat="1" ht="6.75" customHeight="1" x14ac:dyDescent="0.2"/>
    <row r="22" spans="1:16" x14ac:dyDescent="0.2">
      <c r="A22" s="92"/>
      <c r="G22" s="93"/>
      <c r="H22" s="93"/>
    </row>
    <row r="23" spans="1:16" x14ac:dyDescent="0.2">
      <c r="A23" s="94" t="s">
        <v>42</v>
      </c>
      <c r="G23" s="93"/>
      <c r="H23" s="93"/>
      <c r="I23" s="93"/>
      <c r="J23" s="93"/>
    </row>
    <row r="24" spans="1:16" ht="15" x14ac:dyDescent="0.25">
      <c r="A24" s="95"/>
      <c r="B24" s="95"/>
      <c r="C24" s="95"/>
      <c r="D24" s="96"/>
      <c r="G24" s="93"/>
      <c r="H24" s="93"/>
      <c r="I24" s="93"/>
      <c r="J24" s="93"/>
    </row>
    <row r="25" spans="1:16" ht="15" x14ac:dyDescent="0.25">
      <c r="A25" s="95"/>
      <c r="B25" s="95"/>
      <c r="C25" s="95"/>
      <c r="D25" s="96"/>
      <c r="G25" s="93"/>
      <c r="H25" s="93"/>
      <c r="I25" s="93"/>
      <c r="J25" s="93"/>
    </row>
    <row r="26" spans="1:16" ht="15" x14ac:dyDescent="0.25">
      <c r="A26" s="95"/>
      <c r="B26" s="95"/>
      <c r="C26" s="95"/>
      <c r="D26" s="96"/>
      <c r="G26" s="93"/>
      <c r="H26" s="93"/>
      <c r="I26" s="93"/>
      <c r="J26" s="93"/>
    </row>
    <row r="27" spans="1:16" ht="15" x14ac:dyDescent="0.25">
      <c r="A27" s="95"/>
      <c r="B27" s="95"/>
      <c r="C27" s="95"/>
      <c r="D27" s="96"/>
      <c r="G27" s="93"/>
      <c r="H27" s="93"/>
      <c r="I27" s="93"/>
      <c r="J27" s="93"/>
    </row>
    <row r="28" spans="1:16" ht="15" x14ac:dyDescent="0.25">
      <c r="A28" s="95"/>
      <c r="B28" s="95"/>
      <c r="C28" s="95"/>
      <c r="D28" s="96"/>
      <c r="G28" s="93"/>
      <c r="H28" s="93"/>
      <c r="I28" s="93"/>
      <c r="J28" s="93"/>
    </row>
    <row r="29" spans="1:16" x14ac:dyDescent="0.2">
      <c r="A29" s="95"/>
      <c r="B29" s="95"/>
      <c r="C29" s="95"/>
      <c r="G29" s="93"/>
      <c r="H29" s="93"/>
      <c r="I29" s="93"/>
      <c r="J29" s="93"/>
    </row>
    <row r="30" spans="1:16" x14ac:dyDescent="0.2">
      <c r="A30" s="95"/>
      <c r="B30" s="95"/>
      <c r="C30" s="95"/>
      <c r="G30" s="93"/>
      <c r="H30" s="93"/>
      <c r="I30" s="93"/>
      <c r="J30" s="93"/>
    </row>
    <row r="31" spans="1:16" x14ac:dyDescent="0.2">
      <c r="I31" s="93"/>
      <c r="J31" s="93"/>
      <c r="K31" s="93"/>
      <c r="L31" s="93"/>
    </row>
    <row r="32" spans="1:16" x14ac:dyDescent="0.2">
      <c r="I32" s="93"/>
      <c r="J32" s="93"/>
      <c r="K32" s="93"/>
      <c r="L32" s="93"/>
      <c r="M32" s="93"/>
    </row>
    <row r="33" spans="12:13" x14ac:dyDescent="0.2">
      <c r="L33" s="93"/>
      <c r="M33" s="93"/>
    </row>
    <row r="34" spans="12:13" x14ac:dyDescent="0.2">
      <c r="L34" s="93"/>
      <c r="M34" s="93"/>
    </row>
    <row r="35" spans="12:13" x14ac:dyDescent="0.2">
      <c r="L35" s="93"/>
      <c r="M35" s="93"/>
    </row>
    <row r="36" spans="12:13" x14ac:dyDescent="0.2">
      <c r="L36" s="93"/>
      <c r="M36" s="93"/>
    </row>
    <row r="49" spans="1:1" x14ac:dyDescent="0.2">
      <c r="A49" s="97" t="s">
        <v>43</v>
      </c>
    </row>
  </sheetData>
  <mergeCells count="43">
    <mergeCell ref="B18:D18"/>
    <mergeCell ref="E18:G18"/>
    <mergeCell ref="H18:J18"/>
    <mergeCell ref="K18:M18"/>
    <mergeCell ref="N18:P18"/>
    <mergeCell ref="B16:D16"/>
    <mergeCell ref="E16:G16"/>
    <mergeCell ref="H16:J16"/>
    <mergeCell ref="K16:M16"/>
    <mergeCell ref="N16:P16"/>
    <mergeCell ref="B17:D17"/>
    <mergeCell ref="E17:G17"/>
    <mergeCell ref="H17:J17"/>
    <mergeCell ref="K17:M17"/>
    <mergeCell ref="N17:P17"/>
    <mergeCell ref="B14:D14"/>
    <mergeCell ref="E14:G14"/>
    <mergeCell ref="H14:J14"/>
    <mergeCell ref="K14:M14"/>
    <mergeCell ref="N14:P14"/>
    <mergeCell ref="B15:D15"/>
    <mergeCell ref="E15:G15"/>
    <mergeCell ref="H15:J15"/>
    <mergeCell ref="K15:M15"/>
    <mergeCell ref="N15:P15"/>
    <mergeCell ref="N12:P12"/>
    <mergeCell ref="B13:D13"/>
    <mergeCell ref="E13:G13"/>
    <mergeCell ref="H13:J13"/>
    <mergeCell ref="K13:M13"/>
    <mergeCell ref="N13:P13"/>
    <mergeCell ref="A7:B7"/>
    <mergeCell ref="B8:I8"/>
    <mergeCell ref="B12:D12"/>
    <mergeCell ref="E12:G12"/>
    <mergeCell ref="H12:J12"/>
    <mergeCell ref="K12:M12"/>
    <mergeCell ref="A1:I1"/>
    <mergeCell ref="A2:I2"/>
    <mergeCell ref="B3:D3"/>
    <mergeCell ref="B4:D4"/>
    <mergeCell ref="A5:B5"/>
    <mergeCell ref="B6:I6"/>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vt:lpstr>
      <vt:lpstr>2</vt:lpstr>
      <vt:lpstr>3</vt:lpstr>
      <vt:lpstr>4</vt:lpstr>
      <vt:lpstr>5</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Shen, Eric T</cp:lastModifiedBy>
  <cp:lastPrinted>2013-06-21T21:40:12Z</cp:lastPrinted>
  <dcterms:created xsi:type="dcterms:W3CDTF">2013-06-21T21:38:22Z</dcterms:created>
  <dcterms:modified xsi:type="dcterms:W3CDTF">2024-11-26T15:14:35Z</dcterms:modified>
</cp:coreProperties>
</file>