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T:\PURCHASING_New\01_Archives\FY2024\Bid Evaluations - Clean\"/>
    </mc:Choice>
  </mc:AlternateContent>
  <xr:revisionPtr revIDLastSave="0" documentId="8_{51316236-583E-4C5B-821D-F0419FE9B46C}" xr6:coauthVersionLast="47" xr6:coauthVersionMax="47" xr10:uidLastSave="{00000000-0000-0000-0000-000000000000}"/>
  <bookViews>
    <workbookView xWindow="-108" yWindow="-108" windowWidth="23256" windowHeight="12576" tabRatio="523" activeTab="7" xr2:uid="{00000000-000D-0000-FFFF-FFFF00000000}"/>
  </bookViews>
  <sheets>
    <sheet name="1" sheetId="3" r:id="rId1"/>
    <sheet name="2" sheetId="9" r:id="rId2"/>
    <sheet name="3" sheetId="10" r:id="rId3"/>
    <sheet name="4" sheetId="19" r:id="rId4"/>
    <sheet name="5" sheetId="20" r:id="rId5"/>
    <sheet name="6" sheetId="18" r:id="rId6"/>
    <sheet name="Cost Summary" sheetId="21" r:id="rId7"/>
    <sheet name="Summary" sheetId="1" r:id="rId8"/>
    <sheet name="Evaluation" sheetId="22"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20" l="1"/>
  <c r="K5" i="20"/>
  <c r="K4" i="20"/>
  <c r="K6" i="19"/>
  <c r="K5" i="19"/>
  <c r="K4" i="19"/>
  <c r="K6" i="10"/>
  <c r="K5" i="10"/>
  <c r="K4" i="10"/>
  <c r="K6" i="9"/>
  <c r="K5" i="9"/>
  <c r="K4" i="9"/>
  <c r="K5" i="3"/>
  <c r="K6" i="3"/>
  <c r="K4" i="3"/>
  <c r="K8" i="1"/>
  <c r="K9" i="1"/>
  <c r="K7" i="1"/>
  <c r="A8" i="1"/>
  <c r="A9" i="1"/>
  <c r="A7" i="1"/>
  <c r="A15" i="21"/>
  <c r="A14" i="21"/>
  <c r="A13" i="21"/>
  <c r="E5" i="21"/>
  <c r="G5" i="21" s="1"/>
  <c r="G4" i="21"/>
  <c r="E4" i="21"/>
  <c r="E3" i="21"/>
  <c r="G3" i="21" s="1"/>
  <c r="H7" i="21" l="1"/>
  <c r="D13" i="21" l="1"/>
  <c r="E13" i="21" s="1"/>
  <c r="D14" i="21"/>
  <c r="E14" i="21" s="1"/>
  <c r="D15" i="21"/>
  <c r="E15" i="21" s="1"/>
  <c r="B15" i="21"/>
  <c r="B14" i="21"/>
  <c r="B13" i="21"/>
  <c r="C13" i="21" s="1"/>
  <c r="C14" i="21" l="1"/>
  <c r="C15" i="21"/>
  <c r="N6" i="1" l="1"/>
  <c r="O6" i="1"/>
  <c r="P6" i="1"/>
  <c r="Q6" i="1"/>
  <c r="M6" i="1" l="1"/>
  <c r="L6" i="3" l="1"/>
  <c r="B9" i="1" s="1"/>
  <c r="L4" i="3"/>
  <c r="B7" i="1" s="1"/>
  <c r="L5" i="3"/>
  <c r="B8" i="1" s="1"/>
  <c r="M9" i="1" l="1"/>
  <c r="L6" i="9"/>
  <c r="C9" i="1" s="1"/>
  <c r="N9" i="1" s="1"/>
  <c r="L5" i="9"/>
  <c r="C8" i="1" s="1"/>
  <c r="L4" i="9"/>
  <c r="C7" i="1" s="1"/>
  <c r="L4" i="10" l="1"/>
  <c r="D7" i="1" s="1"/>
  <c r="L6" i="10"/>
  <c r="D9" i="1" s="1"/>
  <c r="L5" i="10"/>
  <c r="D8" i="1" s="1"/>
  <c r="O9" i="1" l="1"/>
  <c r="L5" i="19"/>
  <c r="E8" i="1" s="1"/>
  <c r="L4" i="19"/>
  <c r="E7" i="1" s="1"/>
  <c r="L6" i="19"/>
  <c r="E9" i="1" s="1"/>
  <c r="P9" i="1" l="1"/>
  <c r="L6" i="20"/>
  <c r="F9" i="1" s="1"/>
  <c r="L5" i="20"/>
  <c r="F8" i="1" s="1"/>
  <c r="L4" i="20"/>
  <c r="F7" i="1" s="1"/>
  <c r="H9" i="1" l="1"/>
  <c r="G9" i="1"/>
  <c r="Q9" i="1"/>
  <c r="R9" i="1" s="1"/>
  <c r="H7" i="1"/>
  <c r="G7" i="1"/>
  <c r="H8" i="1"/>
  <c r="G8" i="1"/>
  <c r="L6" i="18"/>
  <c r="P8" i="1"/>
  <c r="Q8" i="1"/>
  <c r="L5" i="18"/>
  <c r="O7" i="1"/>
  <c r="L4" i="18"/>
  <c r="I7" i="1" l="1"/>
  <c r="I9" i="1"/>
  <c r="I8" i="1"/>
  <c r="M7" i="1"/>
  <c r="O8" i="1"/>
  <c r="P7" i="1"/>
  <c r="N7" i="1"/>
  <c r="N8" i="1"/>
  <c r="M8" i="1"/>
  <c r="R8" i="1" s="1"/>
  <c r="Q7" i="1"/>
  <c r="R7" i="1" l="1"/>
  <c r="S7" i="1" l="1"/>
  <c r="S9" i="1"/>
  <c r="S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B2" authorId="0" shapeId="0" xr:uid="{2252060A-C971-4F0A-821B-C0330441DD67}">
      <text>
        <r>
          <rPr>
            <b/>
            <sz val="9"/>
            <color indexed="81"/>
            <rFont val="Tahoma"/>
            <family val="2"/>
          </rPr>
          <t>COW Calculation</t>
        </r>
        <r>
          <rPr>
            <sz val="9"/>
            <color indexed="81"/>
            <rFont val="Tahoma"/>
            <family val="2"/>
          </rPr>
          <t xml:space="preserve">
COW = ((CCL)–(staff+bonds)–(Precon))/(fee%+1)</t>
        </r>
      </text>
    </comment>
    <comment ref="G2" authorId="0" shapeId="0" xr:uid="{F841AEF2-75CC-466B-886C-8891D5BB3C76}">
      <text>
        <r>
          <rPr>
            <b/>
            <sz val="9"/>
            <color indexed="81"/>
            <rFont val="Tahoma"/>
            <family val="2"/>
          </rPr>
          <t xml:space="preserve">Fromula
Fee on CCL + Pre-Construction Phase Fee + Staff Amt 24 Months Term + Bonds and Insurance Amt
</t>
        </r>
      </text>
    </comment>
    <comment ref="I2" authorId="0" shapeId="0" xr:uid="{8E6C91FB-C0C8-45F5-8403-FD17B200DEE3}">
      <text>
        <r>
          <rPr>
            <b/>
            <sz val="9"/>
            <color indexed="81"/>
            <rFont val="Tahoma"/>
            <family val="2"/>
          </rPr>
          <t>COW Calculation</t>
        </r>
        <r>
          <rPr>
            <sz val="9"/>
            <color indexed="81"/>
            <rFont val="Tahoma"/>
            <family val="2"/>
          </rPr>
          <t xml:space="preserve">
COW = ((CCL)–(staff+bonds)–(Precon))/(fee%+1)</t>
        </r>
      </text>
    </comment>
    <comment ref="B12" authorId="0" shapeId="0" xr:uid="{98BC8F33-D8C8-474B-BDB0-CBF47B36DCBC}">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96911CC2-EB84-424D-95E4-85F8DCD1357B}">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<sst xmlns="http://schemas.openxmlformats.org/spreadsheetml/2006/main" count="153" uniqueCount="72">
  <si>
    <t xml:space="preserve">RESPONDENT SUMMARY </t>
  </si>
  <si>
    <t>Evaluator 1</t>
  </si>
  <si>
    <t>Evaluator 2</t>
  </si>
  <si>
    <t>Evaluator 3</t>
  </si>
  <si>
    <t>Evaluator 4</t>
  </si>
  <si>
    <t>Evaluator 5</t>
  </si>
  <si>
    <t>Criteria 1</t>
  </si>
  <si>
    <t>Criteria 2</t>
  </si>
  <si>
    <t>Criteria 3</t>
  </si>
  <si>
    <t>Criteria 4</t>
  </si>
  <si>
    <t>Criteria 5</t>
  </si>
  <si>
    <t>EVALUATION SUMMARY</t>
  </si>
  <si>
    <t>HUB</t>
  </si>
  <si>
    <t xml:space="preserve">Technical </t>
  </si>
  <si>
    <t>Rank of Tech + HUB</t>
  </si>
  <si>
    <t>c</t>
  </si>
  <si>
    <t>Final Score (Tech+HUB)</t>
  </si>
  <si>
    <t>Total Weighted Technical  Score (Average)</t>
  </si>
  <si>
    <t>Total Weighted Technical  Score</t>
  </si>
  <si>
    <t>Rank of  Weighted Technical  Score</t>
  </si>
  <si>
    <t>Weighted HUB Score</t>
  </si>
  <si>
    <t>Total Weighted Score</t>
  </si>
  <si>
    <t>Total</t>
  </si>
  <si>
    <t>Criteria 6</t>
  </si>
  <si>
    <t>Criteria 7</t>
  </si>
  <si>
    <t>Criteria 8</t>
  </si>
  <si>
    <t>Austin Page</t>
  </si>
  <si>
    <t>Harvey Kirksey</t>
  </si>
  <si>
    <t>Weitz PGAL</t>
  </si>
  <si>
    <t>Pre-Construction Phase Less A/E Fee</t>
  </si>
  <si>
    <t>Construction Phase</t>
  </si>
  <si>
    <t xml:space="preserve"> </t>
  </si>
  <si>
    <t>Approximate Cost of Work (Provided by Project Manager)</t>
  </si>
  <si>
    <t>Fee</t>
  </si>
  <si>
    <t>Fee Percentage</t>
  </si>
  <si>
    <t>Construction Phase Fee</t>
  </si>
  <si>
    <t>General Conditions</t>
  </si>
  <si>
    <t xml:space="preserve">Sum of Fees </t>
  </si>
  <si>
    <t>Lowest Sum:</t>
  </si>
  <si>
    <t xml:space="preserve">Formula = </t>
  </si>
  <si>
    <t>((1-Vendor Amount - Lowest Vendor Amount)/Lowest Vendor Amount)*High Score)</t>
  </si>
  <si>
    <t>SCORING SUMMARY</t>
  </si>
  <si>
    <t>Score</t>
  </si>
  <si>
    <t>Rank</t>
  </si>
  <si>
    <t>Delta to Low Bid</t>
  </si>
  <si>
    <t>Delta % to Low Bid</t>
  </si>
  <si>
    <t>RFP730-24091 Freshman Student Housing Step 2</t>
  </si>
  <si>
    <t xml:space="preserve">University of Houston Evaluation Matrix </t>
  </si>
  <si>
    <t>Name</t>
  </si>
  <si>
    <t>Evaluation Due Date</t>
  </si>
  <si>
    <t>10/14/2024 @ 5PM</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</si>
  <si>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</si>
  <si>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</si>
  <si>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</si>
  <si>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</si>
  <si>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</si>
  <si>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</si>
  <si>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</si>
  <si>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</si>
  <si>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</si>
  <si>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 Criteria 8</t>
  </si>
  <si>
    <t>CRITERION 1 – Relevant Experience and Capabilities (Section 4.3)</t>
  </si>
  <si>
    <t>CRITERION 2 – Qualifications of Project Team (Section 4.4)</t>
  </si>
  <si>
    <t>CRITERION 3 – Quality of Design (Section 4.5)</t>
  </si>
  <si>
    <t>CRITERION 4 – Respondent’s Ability to Estimate and Control Costs (Section 4.6)</t>
  </si>
  <si>
    <t xml:space="preserve">CRITERION 5 – Respondent’s Ability to Meet the Schedule (Section 4.7) </t>
  </si>
  <si>
    <t>CRITERION 6 – Respondent’s Ability to Manage this Project (Section 4.8)</t>
  </si>
  <si>
    <t>CRITERION 7 – Respondent’s Past HUB/MBE/WBE Goal Attainment and Quality of Procedures for UHS HUB Goal Attainment on this Project (Section 4.9)
*ONLY HUB WILL SCORE*</t>
  </si>
  <si>
    <t>CRITERION 8 – Respondent’s Cost and Delivery Proposal (Section 4.10)
*ONLY PURHCASING WILL SCORE*</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</si>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</sst>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409]* #,##0_);_([$$-409]* \(#,##0\);_([$$-409]* &quot;-&quot;_);_(@_)"/>
    <numFmt numFmtId="166" formatCode="_([$$-409]* #,##0.00_);_([$$-409]* \(#,##0.00\);_([$$-409]* &quot;-&quot;??_);_(@_)"/>
    <numFmt numFmtId="167" formatCode="[$-F800]dddd\,\ mmmm\ dd\,\ yyyy"/>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sz val="8"/>
      <name val="Arial"/>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sz val="9"/>
      <color indexed="81"/>
      <name val="Tahoma"/>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sz val="8"/>
      <name val="Arial"/>
      <family val="2"/>
    </font>
    <font>
      <b/>
      <sz val="8"/>
      <color rgb="FFFF0000"/>
      <name val="Arial"/>
      <family val="2"/>
    </font>
    <font>
      <b/>
      <sz val="8"/>
      <name val="Arial"/>
      <family val="2"/>
    </font>
    <font>
      <b/>
      <sz val="10"/>
      <color rgb="FF000000"/>
      <name val="Arial"/>
      <family val="2"/>
    </font>
    <font>
      <u/>
      <sz val="9"/>
      <color theme="10"/>
      <name val="Arial"/>
      <family val="2"/>
    </font>
    <font>
      <b/>
      <sz val="10"/>
      <color indexed="81"/>
      <name val="Tahoma"/>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31">
    <xf numFmtId="0" fontId="0" fillId="0" borderId="0"/>
    <xf numFmtId="44" fontId="26" fillId="0" borderId="0" applyFont="0" applyFill="0" applyBorder="0" applyAlignment="0" applyProtection="0"/>
    <xf numFmtId="0" fontId="26" fillId="0" borderId="0"/>
    <xf numFmtId="0" fontId="23" fillId="0" borderId="0"/>
    <xf numFmtId="0" fontId="23" fillId="0" borderId="0"/>
    <xf numFmtId="0" fontId="26" fillId="2" borderId="1" applyNumberFormat="0" applyFont="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20" borderId="0" applyNumberFormat="0" applyBorder="0" applyAlignment="0" applyProtection="0"/>
    <xf numFmtId="0" fontId="30" fillId="4" borderId="0" applyNumberFormat="0" applyBorder="0" applyAlignment="0" applyProtection="0"/>
    <xf numFmtId="0" fontId="31" fillId="21" borderId="2" applyNumberFormat="0" applyAlignment="0" applyProtection="0"/>
    <xf numFmtId="0" fontId="32" fillId="22" borderId="3" applyNumberFormat="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8" borderId="2" applyNumberFormat="0" applyAlignment="0" applyProtection="0"/>
    <xf numFmtId="0" fontId="39" fillId="0" borderId="7" applyNumberFormat="0" applyFill="0" applyAlignment="0" applyProtection="0"/>
    <xf numFmtId="0" fontId="40" fillId="23" borderId="0" applyNumberFormat="0" applyBorder="0" applyAlignment="0" applyProtection="0"/>
    <xf numFmtId="0" fontId="27" fillId="2" borderId="1" applyNumberFormat="0" applyFont="0" applyAlignment="0" applyProtection="0"/>
    <xf numFmtId="0" fontId="41" fillId="21"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22" fillId="0" borderId="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20" borderId="0" applyNumberFormat="0" applyBorder="0" applyAlignment="0" applyProtection="0"/>
    <xf numFmtId="0" fontId="30" fillId="4" borderId="0" applyNumberFormat="0" applyBorder="0" applyAlignment="0" applyProtection="0"/>
    <xf numFmtId="0" fontId="31" fillId="21" borderId="2" applyNumberFormat="0" applyAlignment="0" applyProtection="0"/>
    <xf numFmtId="0" fontId="32" fillId="22" borderId="3" applyNumberFormat="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8" borderId="2" applyNumberFormat="0" applyAlignment="0" applyProtection="0"/>
    <xf numFmtId="0" fontId="39" fillId="0" borderId="7" applyNumberFormat="0" applyFill="0" applyAlignment="0" applyProtection="0"/>
    <xf numFmtId="0" fontId="40" fillId="23" borderId="0" applyNumberFormat="0" applyBorder="0" applyAlignment="0" applyProtection="0"/>
    <xf numFmtId="0" fontId="41" fillId="21"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26" fillId="0" borderId="0"/>
    <xf numFmtId="0" fontId="26" fillId="2" borderId="1" applyNumberFormat="0" applyFont="0" applyAlignment="0" applyProtection="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26" fillId="0" borderId="0"/>
    <xf numFmtId="0" fontId="26" fillId="2" borderId="1" applyNumberFormat="0" applyFont="0" applyAlignment="0" applyProtection="0"/>
    <xf numFmtId="0" fontId="14" fillId="0" borderId="0"/>
    <xf numFmtId="0" fontId="13" fillId="0" borderId="0"/>
    <xf numFmtId="0" fontId="13" fillId="0" borderId="0"/>
    <xf numFmtId="0" fontId="12" fillId="0" borderId="0"/>
    <xf numFmtId="0" fontId="12" fillId="0" borderId="0"/>
    <xf numFmtId="0" fontId="11" fillId="0" borderId="0"/>
    <xf numFmtId="43" fontId="26" fillId="0" borderId="0" applyFont="0" applyFill="0" applyBorder="0" applyAlignment="0" applyProtection="0"/>
    <xf numFmtId="0" fontId="10" fillId="0" borderId="0"/>
    <xf numFmtId="44" fontId="51" fillId="0" borderId="0" applyFont="0" applyFill="0" applyBorder="0" applyAlignment="0" applyProtection="0"/>
    <xf numFmtId="0" fontId="9" fillId="0" borderId="0"/>
    <xf numFmtId="0" fontId="8" fillId="0" borderId="0"/>
    <xf numFmtId="0" fontId="8" fillId="0" borderId="0"/>
    <xf numFmtId="0" fontId="7" fillId="0" borderId="0"/>
    <xf numFmtId="0" fontId="7"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4" fontId="26"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65" fillId="0" borderId="0" applyNumberFormat="0" applyFill="0" applyBorder="0" applyAlignment="0" applyProtection="0"/>
  </cellStyleXfs>
  <cellXfs count="150">
    <xf numFmtId="0" fontId="0" fillId="0" borderId="0" xfId="0"/>
    <xf numFmtId="0" fontId="24" fillId="0" borderId="0" xfId="0" applyFont="1"/>
    <xf numFmtId="0" fontId="26" fillId="0" borderId="0" xfId="0" applyFont="1"/>
    <xf numFmtId="0" fontId="24" fillId="0" borderId="0" xfId="0" applyFont="1" applyAlignment="1">
      <alignment horizontal="left"/>
    </xf>
    <xf numFmtId="0" fontId="45" fillId="0" borderId="0" xfId="0" applyFont="1" applyAlignment="1">
      <alignment horizontal="left"/>
    </xf>
    <xf numFmtId="0" fontId="26" fillId="0" borderId="0" xfId="98"/>
    <xf numFmtId="0" fontId="45" fillId="24" borderId="0" xfId="0" applyFont="1" applyFill="1"/>
    <xf numFmtId="0" fontId="46" fillId="24" borderId="0" xfId="0" applyFont="1" applyFill="1"/>
    <xf numFmtId="0" fontId="25" fillId="24" borderId="0" xfId="0" applyFont="1" applyFill="1"/>
    <xf numFmtId="0" fontId="45" fillId="24" borderId="0" xfId="0" applyFont="1" applyFill="1" applyAlignment="1">
      <alignment horizontal="left"/>
    </xf>
    <xf numFmtId="0" fontId="24" fillId="24" borderId="0" xfId="0" applyFont="1" applyFill="1"/>
    <xf numFmtId="0" fontId="24" fillId="24" borderId="0" xfId="0" applyFont="1" applyFill="1" applyAlignment="1">
      <alignment horizontal="left" vertical="center"/>
    </xf>
    <xf numFmtId="0" fontId="24" fillId="24" borderId="0" xfId="0" applyFont="1" applyFill="1" applyAlignment="1">
      <alignment horizontal="center" vertical="center"/>
    </xf>
    <xf numFmtId="0" fontId="53" fillId="24" borderId="0" xfId="0" applyFont="1" applyFill="1"/>
    <xf numFmtId="0" fontId="52" fillId="24" borderId="0" xfId="0" applyFont="1" applyFill="1"/>
    <xf numFmtId="0" fontId="45" fillId="24" borderId="13" xfId="0" applyFont="1" applyFill="1" applyBorder="1" applyAlignment="1">
      <alignment horizontal="right" textRotation="90" wrapText="1"/>
    </xf>
    <xf numFmtId="0" fontId="45" fillId="24" borderId="14" xfId="0" applyFont="1" applyFill="1" applyBorder="1" applyAlignment="1">
      <alignment horizontal="right" textRotation="90" wrapText="1"/>
    </xf>
    <xf numFmtId="0" fontId="45" fillId="24" borderId="0" xfId="0" applyFont="1" applyFill="1" applyAlignment="1">
      <alignment horizontal="right" textRotation="90" wrapText="1"/>
    </xf>
    <xf numFmtId="0" fontId="45" fillId="25" borderId="14" xfId="0" applyFont="1" applyFill="1" applyBorder="1" applyAlignment="1">
      <alignment horizontal="right" textRotation="90" wrapText="1"/>
    </xf>
    <xf numFmtId="0" fontId="54" fillId="24" borderId="14" xfId="0" applyFont="1" applyFill="1" applyBorder="1" applyAlignment="1">
      <alignment horizontal="right" textRotation="90" wrapText="1"/>
    </xf>
    <xf numFmtId="0" fontId="54" fillId="24" borderId="17" xfId="0" applyFont="1" applyFill="1" applyBorder="1" applyAlignment="1">
      <alignment horizontal="right" textRotation="90" wrapText="1"/>
    </xf>
    <xf numFmtId="0" fontId="54" fillId="24" borderId="20" xfId="0" applyFont="1" applyFill="1" applyBorder="1" applyAlignment="1">
      <alignment horizontal="right" textRotation="90" wrapText="1"/>
    </xf>
    <xf numFmtId="0" fontId="24" fillId="24" borderId="16" xfId="0" applyFont="1" applyFill="1" applyBorder="1" applyAlignment="1">
      <alignment horizontal="left"/>
    </xf>
    <xf numFmtId="0" fontId="49" fillId="0" borderId="0" xfId="98" applyFont="1"/>
    <xf numFmtId="0" fontId="25" fillId="26" borderId="11" xfId="0" applyFont="1" applyFill="1" applyBorder="1" applyAlignment="1">
      <alignment horizontal="left"/>
    </xf>
    <xf numFmtId="2" fontId="25" fillId="26" borderId="12" xfId="0" applyNumberFormat="1" applyFont="1" applyFill="1" applyBorder="1"/>
    <xf numFmtId="2" fontId="25" fillId="26" borderId="11" xfId="0" applyNumberFormat="1" applyFont="1" applyFill="1" applyBorder="1"/>
    <xf numFmtId="2" fontId="52" fillId="26" borderId="19" xfId="0" applyNumberFormat="1" applyFont="1" applyFill="1" applyBorder="1"/>
    <xf numFmtId="4" fontId="52" fillId="26" borderId="18" xfId="0" applyNumberFormat="1" applyFont="1" applyFill="1" applyBorder="1" applyAlignment="1">
      <alignment horizontal="right"/>
    </xf>
    <xf numFmtId="0" fontId="25" fillId="26" borderId="15" xfId="0" applyFont="1" applyFill="1" applyBorder="1" applyAlignment="1">
      <alignment horizontal="right"/>
    </xf>
    <xf numFmtId="0" fontId="45" fillId="26" borderId="0" xfId="0" applyFont="1" applyFill="1" applyAlignment="1">
      <alignment horizontal="right" textRotation="90" wrapText="1"/>
    </xf>
    <xf numFmtId="2" fontId="25" fillId="26" borderId="15" xfId="0" applyNumberFormat="1" applyFont="1" applyFill="1" applyBorder="1" applyAlignment="1">
      <alignment horizontal="right"/>
    </xf>
    <xf numFmtId="4" fontId="52" fillId="26" borderId="15" xfId="0" applyNumberFormat="1" applyFont="1" applyFill="1" applyBorder="1" applyAlignment="1">
      <alignment horizontal="right"/>
    </xf>
    <xf numFmtId="0" fontId="24" fillId="26" borderId="0" xfId="0" applyFont="1" applyFill="1" applyAlignment="1">
      <alignment horizontal="right" textRotation="90" wrapText="1"/>
    </xf>
    <xf numFmtId="0" fontId="25" fillId="26" borderId="0" xfId="0" applyFont="1" applyFill="1"/>
    <xf numFmtId="0" fontId="48" fillId="0" borderId="10" xfId="4" applyFont="1" applyBorder="1" applyAlignment="1">
      <alignment horizontal="right"/>
    </xf>
    <xf numFmtId="0" fontId="50" fillId="0" borderId="10" xfId="4" applyFont="1" applyBorder="1" applyAlignment="1">
      <alignment horizontal="right"/>
    </xf>
    <xf numFmtId="0" fontId="48" fillId="0" borderId="0" xfId="0" applyFont="1" applyAlignment="1">
      <alignment horizontal="center" vertical="center" wrapText="1"/>
    </xf>
    <xf numFmtId="0" fontId="57" fillId="28" borderId="21" xfId="0" applyFont="1" applyFill="1" applyBorder="1" applyAlignment="1">
      <alignment horizontal="center" vertical="center" wrapText="1"/>
    </xf>
    <xf numFmtId="0" fontId="57" fillId="29" borderId="23" xfId="0" applyFont="1" applyFill="1" applyBorder="1" applyAlignment="1">
      <alignment horizontal="center" vertical="center" wrapText="1"/>
    </xf>
    <xf numFmtId="0" fontId="58" fillId="0" borderId="24" xfId="0" applyFont="1" applyBorder="1" applyAlignment="1">
      <alignment horizontal="center" vertical="center" wrapText="1"/>
    </xf>
    <xf numFmtId="0" fontId="56" fillId="30" borderId="26"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9" borderId="22" xfId="0" applyFont="1" applyFill="1" applyBorder="1" applyAlignment="1">
      <alignment horizontal="center" vertical="center" wrapText="1"/>
    </xf>
    <xf numFmtId="0" fontId="48" fillId="29" borderId="27" xfId="0" applyFont="1" applyFill="1" applyBorder="1" applyAlignment="1">
      <alignment horizontal="center" vertical="center" wrapText="1"/>
    </xf>
    <xf numFmtId="0" fontId="48" fillId="29" borderId="28" xfId="0" applyFont="1" applyFill="1" applyBorder="1" applyAlignment="1">
      <alignment horizontal="center" vertical="center" wrapText="1"/>
    </xf>
    <xf numFmtId="0" fontId="59" fillId="0" borderId="26" xfId="0" applyFont="1" applyBorder="1" applyAlignment="1">
      <alignment horizontal="center" vertical="center" wrapText="1"/>
    </xf>
    <xf numFmtId="0" fontId="26" fillId="0" borderId="29" xfId="2" applyBorder="1"/>
    <xf numFmtId="164" fontId="26" fillId="24" borderId="30" xfId="121" applyNumberFormat="1" applyFont="1" applyFill="1" applyBorder="1" applyAlignment="1"/>
    <xf numFmtId="165" fontId="0" fillId="26" borderId="30" xfId="0" applyNumberFormat="1" applyFill="1" applyBorder="1" applyAlignment="1">
      <alignment vertical="center"/>
    </xf>
    <xf numFmtId="10" fontId="0" fillId="26" borderId="30" xfId="0" applyNumberFormat="1" applyFill="1" applyBorder="1" applyAlignment="1">
      <alignment horizontal="center" vertical="center"/>
    </xf>
    <xf numFmtId="165" fontId="49" fillId="0" borderId="30" xfId="0" applyNumberFormat="1" applyFont="1" applyBorder="1" applyAlignment="1">
      <alignment vertical="center"/>
    </xf>
    <xf numFmtId="166" fontId="0" fillId="0" borderId="0" xfId="0" applyNumberFormat="1"/>
    <xf numFmtId="165" fontId="0" fillId="26" borderId="29" xfId="0" applyNumberFormat="1" applyFill="1" applyBorder="1" applyAlignment="1">
      <alignment vertical="center"/>
    </xf>
    <xf numFmtId="10" fontId="0" fillId="26" borderId="29" xfId="0" applyNumberFormat="1" applyFill="1" applyBorder="1" applyAlignment="1">
      <alignment horizontal="center" vertical="center"/>
    </xf>
    <xf numFmtId="0" fontId="0" fillId="0" borderId="0" xfId="0" applyAlignment="1">
      <alignment vertical="center"/>
    </xf>
    <xf numFmtId="165" fontId="0" fillId="0" borderId="0" xfId="0" applyNumberFormat="1" applyAlignment="1">
      <alignment vertical="center"/>
    </xf>
    <xf numFmtId="165" fontId="48" fillId="0" borderId="0" xfId="0" applyNumberFormat="1" applyFont="1" applyAlignment="1">
      <alignment horizontal="right" vertical="center"/>
    </xf>
    <xf numFmtId="165" fontId="60" fillId="0" borderId="21" xfId="0" applyNumberFormat="1" applyFont="1" applyBorder="1" applyAlignment="1">
      <alignment vertical="center"/>
    </xf>
    <xf numFmtId="0" fontId="26" fillId="0" borderId="0" xfId="0" applyFont="1" applyAlignment="1">
      <alignment horizontal="right"/>
    </xf>
    <xf numFmtId="43" fontId="26" fillId="0" borderId="0" xfId="106" applyFont="1" applyFill="1" applyAlignment="1">
      <alignment vertical="center"/>
    </xf>
    <xf numFmtId="0" fontId="4" fillId="0" borderId="0" xfId="122"/>
    <xf numFmtId="0" fontId="61" fillId="0" borderId="0" xfId="0" applyFont="1" applyAlignment="1">
      <alignment horizontal="center" vertical="center"/>
    </xf>
    <xf numFmtId="0" fontId="26" fillId="0" borderId="21" xfId="0" applyFont="1" applyBorder="1" applyAlignment="1">
      <alignment vertical="center"/>
    </xf>
    <xf numFmtId="0" fontId="50" fillId="0" borderId="21" xfId="0" applyFont="1" applyBorder="1" applyAlignment="1">
      <alignment horizontal="center" vertical="center"/>
    </xf>
    <xf numFmtId="0" fontId="48" fillId="0" borderId="21" xfId="0" applyFont="1" applyBorder="1" applyAlignment="1">
      <alignment horizontal="center" vertical="center"/>
    </xf>
    <xf numFmtId="0" fontId="26" fillId="0" borderId="21" xfId="0" applyFont="1" applyBorder="1" applyAlignment="1">
      <alignment horizontal="center" vertical="center"/>
    </xf>
    <xf numFmtId="0" fontId="26" fillId="0" borderId="0" xfId="0" applyFont="1" applyAlignment="1">
      <alignment horizontal="center" vertical="center"/>
    </xf>
    <xf numFmtId="0" fontId="0" fillId="0" borderId="0" xfId="0" applyAlignment="1">
      <alignment horizontal="center" vertical="center"/>
    </xf>
    <xf numFmtId="0" fontId="48" fillId="0" borderId="0" xfId="0" applyFont="1"/>
    <xf numFmtId="0" fontId="26" fillId="0" borderId="32" xfId="2" applyBorder="1"/>
    <xf numFmtId="2" fontId="50" fillId="0" borderId="30" xfId="0" applyNumberFormat="1" applyFont="1" applyBorder="1" applyAlignment="1">
      <alignment horizontal="center" vertical="center"/>
    </xf>
    <xf numFmtId="1" fontId="48" fillId="0" borderId="30" xfId="0" applyNumberFormat="1" applyFont="1" applyBorder="1" applyAlignment="1">
      <alignment horizontal="center" vertical="center"/>
    </xf>
    <xf numFmtId="44" fontId="0" fillId="0" borderId="30" xfId="0" applyNumberFormat="1" applyBorder="1" applyAlignment="1">
      <alignment horizontal="center" vertical="center"/>
    </xf>
    <xf numFmtId="10" fontId="56" fillId="0" borderId="33" xfId="0" applyNumberFormat="1" applyFont="1" applyBorder="1" applyAlignment="1">
      <alignment horizontal="center" vertical="center"/>
    </xf>
    <xf numFmtId="10" fontId="56" fillId="0" borderId="0" xfId="0" applyNumberFormat="1" applyFont="1" applyAlignment="1">
      <alignment horizontal="center" vertical="center"/>
    </xf>
    <xf numFmtId="2" fontId="0" fillId="0" borderId="0" xfId="0" applyNumberFormat="1" applyAlignment="1">
      <alignment horizontal="center" vertical="center"/>
    </xf>
    <xf numFmtId="2" fontId="50" fillId="0" borderId="29" xfId="0" applyNumberFormat="1" applyFont="1" applyBorder="1" applyAlignment="1">
      <alignment horizontal="center" vertical="center"/>
    </xf>
    <xf numFmtId="2" fontId="26" fillId="0" borderId="0" xfId="0" applyNumberFormat="1" applyFont="1" applyAlignment="1">
      <alignment horizontal="center" vertical="center"/>
    </xf>
    <xf numFmtId="2" fontId="25" fillId="24" borderId="15" xfId="0" applyNumberFormat="1" applyFont="1" applyFill="1" applyBorder="1" applyAlignment="1">
      <alignment horizontal="right"/>
    </xf>
    <xf numFmtId="4" fontId="52" fillId="24" borderId="18" xfId="0" applyNumberFormat="1" applyFont="1" applyFill="1" applyBorder="1" applyAlignment="1">
      <alignment horizontal="right"/>
    </xf>
    <xf numFmtId="2" fontId="25" fillId="24" borderId="11" xfId="0" applyNumberFormat="1" applyFont="1" applyFill="1" applyBorder="1"/>
    <xf numFmtId="0" fontId="25" fillId="24" borderId="11" xfId="0" applyFont="1" applyFill="1" applyBorder="1" applyAlignment="1">
      <alignment horizontal="left"/>
    </xf>
    <xf numFmtId="2" fontId="26" fillId="0" borderId="0" xfId="98" applyNumberFormat="1"/>
    <xf numFmtId="0" fontId="24" fillId="24" borderId="0" xfId="0" applyFont="1" applyFill="1" applyAlignment="1">
      <alignment horizontal="right" textRotation="90" wrapText="1"/>
    </xf>
    <xf numFmtId="0" fontId="25" fillId="24" borderId="15" xfId="0" applyFont="1" applyFill="1" applyBorder="1" applyAlignment="1">
      <alignment horizontal="right"/>
    </xf>
    <xf numFmtId="2" fontId="52" fillId="24" borderId="19" xfId="0" applyNumberFormat="1" applyFont="1" applyFill="1" applyBorder="1"/>
    <xf numFmtId="2" fontId="25" fillId="24" borderId="12" xfId="0" applyNumberFormat="1" applyFont="1" applyFill="1" applyBorder="1"/>
    <xf numFmtId="4" fontId="52" fillId="24" borderId="15" xfId="0" applyNumberFormat="1" applyFont="1" applyFill="1" applyBorder="1" applyAlignment="1">
      <alignment horizontal="right"/>
    </xf>
    <xf numFmtId="0" fontId="47" fillId="0" borderId="10" xfId="4" applyFont="1" applyBorder="1" applyAlignment="1">
      <alignment horizontal="center"/>
    </xf>
    <xf numFmtId="0" fontId="48" fillId="0" borderId="0" xfId="98" applyFont="1" applyAlignment="1">
      <alignment horizontal="left"/>
    </xf>
    <xf numFmtId="0" fontId="0" fillId="0" borderId="13" xfId="0" applyBorder="1" applyAlignment="1">
      <alignment horizontal="center" vertical="center"/>
    </xf>
    <xf numFmtId="0" fontId="0" fillId="0" borderId="25" xfId="0" applyBorder="1" applyAlignment="1">
      <alignment horizontal="center" vertical="center"/>
    </xf>
    <xf numFmtId="0" fontId="57" fillId="29" borderId="22" xfId="0" applyFont="1" applyFill="1" applyBorder="1" applyAlignment="1">
      <alignment horizontal="center" vertical="center" wrapText="1"/>
    </xf>
    <xf numFmtId="0" fontId="57" fillId="29" borderId="23" xfId="0" applyFont="1" applyFill="1" applyBorder="1" applyAlignment="1">
      <alignment horizontal="center" vertical="center" wrapText="1"/>
    </xf>
    <xf numFmtId="0" fontId="61" fillId="0" borderId="22" xfId="0" applyFont="1" applyBorder="1" applyAlignment="1">
      <alignment horizontal="center" vertical="center"/>
    </xf>
    <xf numFmtId="0" fontId="61" fillId="0" borderId="23" xfId="0" applyFont="1" applyBorder="1" applyAlignment="1">
      <alignment horizontal="center" vertical="center"/>
    </xf>
    <xf numFmtId="0" fontId="61" fillId="0" borderId="31" xfId="0" applyFont="1" applyBorder="1" applyAlignment="1">
      <alignment horizontal="center" vertical="center"/>
    </xf>
    <xf numFmtId="0" fontId="45" fillId="0" borderId="0" xfId="0" applyFont="1" applyAlignment="1">
      <alignment horizontal="left"/>
    </xf>
    <xf numFmtId="0" fontId="24" fillId="24" borderId="16" xfId="0" applyFont="1" applyFill="1" applyBorder="1" applyAlignment="1">
      <alignment horizontal="left"/>
    </xf>
    <xf numFmtId="0" fontId="24" fillId="24" borderId="0" xfId="98" applyFont="1" applyFill="1" applyAlignment="1">
      <alignment horizontal="left" wrapText="1"/>
    </xf>
    <xf numFmtId="0" fontId="24" fillId="24" borderId="0" xfId="98" applyFont="1" applyFill="1" applyAlignment="1">
      <alignment wrapText="1"/>
    </xf>
    <xf numFmtId="0" fontId="26" fillId="24" borderId="0" xfId="98" applyFill="1"/>
    <xf numFmtId="0" fontId="24" fillId="24" borderId="0" xfId="98" applyFont="1" applyFill="1" applyAlignment="1">
      <alignment horizontal="left"/>
    </xf>
    <xf numFmtId="0" fontId="25" fillId="24" borderId="0" xfId="98" applyFont="1" applyFill="1"/>
    <xf numFmtId="0" fontId="47" fillId="24" borderId="0" xfId="129" applyFont="1" applyFill="1" applyAlignment="1">
      <alignment horizontal="left"/>
    </xf>
    <xf numFmtId="0" fontId="26" fillId="26" borderId="0" xfId="129" applyFont="1" applyFill="1" applyAlignment="1">
      <alignment horizontal="center"/>
    </xf>
    <xf numFmtId="167" fontId="64" fillId="26" borderId="0" xfId="129" applyNumberFormat="1" applyFont="1" applyFill="1" applyAlignment="1">
      <alignment horizontal="center"/>
    </xf>
    <xf numFmtId="0" fontId="64" fillId="24" borderId="0" xfId="129" applyFont="1" applyFill="1"/>
    <xf numFmtId="0" fontId="66" fillId="24" borderId="0" xfId="130" applyFont="1" applyFill="1" applyAlignment="1">
      <alignment horizontal="left" wrapText="1"/>
    </xf>
    <xf numFmtId="0" fontId="66" fillId="24" borderId="0" xfId="130" applyFont="1" applyFill="1" applyAlignment="1">
      <alignment wrapText="1"/>
    </xf>
    <xf numFmtId="0" fontId="26" fillId="26" borderId="16" xfId="98" applyFill="1" applyBorder="1" applyAlignment="1">
      <alignment horizontal="center" wrapText="1"/>
    </xf>
    <xf numFmtId="0" fontId="67" fillId="24" borderId="0" xfId="98" applyFont="1" applyFill="1" applyAlignment="1">
      <alignment horizontal="left" wrapText="1"/>
    </xf>
    <xf numFmtId="0" fontId="65" fillId="24" borderId="0" xfId="130" applyFill="1"/>
    <xf numFmtId="0" fontId="26" fillId="24" borderId="0" xfId="98" applyFill="1" applyAlignment="1">
      <alignment horizontal="center"/>
    </xf>
    <xf numFmtId="0" fontId="48" fillId="31" borderId="13" xfId="98" applyFont="1" applyFill="1" applyBorder="1" applyAlignment="1">
      <alignment horizontal="left"/>
    </xf>
    <xf numFmtId="0" fontId="48" fillId="31" borderId="24" xfId="98" applyFont="1" applyFill="1" applyBorder="1" applyAlignment="1">
      <alignment horizontal="left"/>
    </xf>
    <xf numFmtId="0" fontId="48" fillId="31" borderId="17" xfId="98" applyFont="1" applyFill="1" applyBorder="1" applyAlignment="1">
      <alignment horizontal="left"/>
    </xf>
    <xf numFmtId="0" fontId="68" fillId="24" borderId="13" xfId="98" applyFont="1" applyFill="1" applyBorder="1" applyAlignment="1">
      <alignment horizontal="left" vertical="top" wrapText="1"/>
    </xf>
    <xf numFmtId="0" fontId="68" fillId="24" borderId="24" xfId="98" applyFont="1" applyFill="1" applyBorder="1" applyAlignment="1">
      <alignment horizontal="left" vertical="top" wrapText="1"/>
    </xf>
    <xf numFmtId="0" fontId="68" fillId="24" borderId="17" xfId="98" applyFont="1" applyFill="1" applyBorder="1" applyAlignment="1">
      <alignment horizontal="left" vertical="top" wrapText="1"/>
    </xf>
    <xf numFmtId="0" fontId="69" fillId="24" borderId="13" xfId="98" applyFont="1" applyFill="1" applyBorder="1" applyAlignment="1">
      <alignment horizontal="left" vertical="top" wrapText="1"/>
    </xf>
    <xf numFmtId="0" fontId="70" fillId="24" borderId="0" xfId="98" applyFont="1" applyFill="1" applyAlignment="1">
      <alignment wrapText="1"/>
    </xf>
    <xf numFmtId="0" fontId="70" fillId="32" borderId="34" xfId="98" applyFont="1" applyFill="1" applyBorder="1" applyAlignment="1">
      <alignment horizontal="center" wrapText="1"/>
    </xf>
    <xf numFmtId="0" fontId="70" fillId="32" borderId="35" xfId="98" applyFont="1" applyFill="1" applyBorder="1" applyAlignment="1">
      <alignment horizontal="center" wrapText="1"/>
    </xf>
    <xf numFmtId="0" fontId="70" fillId="32" borderId="36" xfId="98" applyFont="1" applyFill="1" applyBorder="1" applyAlignment="1">
      <alignment horizontal="center" wrapText="1"/>
    </xf>
    <xf numFmtId="0" fontId="70" fillId="24" borderId="0" xfId="98" applyFont="1" applyFill="1" applyAlignment="1">
      <alignment horizontal="center" wrapText="1"/>
    </xf>
    <xf numFmtId="0" fontId="67" fillId="24" borderId="11" xfId="98" applyFont="1" applyFill="1" applyBorder="1" applyAlignment="1">
      <alignment wrapText="1"/>
    </xf>
    <xf numFmtId="0" fontId="26" fillId="26" borderId="12" xfId="98" applyFill="1" applyBorder="1" applyAlignment="1">
      <alignment horizontal="center"/>
    </xf>
    <xf numFmtId="0" fontId="26" fillId="26" borderId="11" xfId="98" applyFill="1" applyBorder="1" applyAlignment="1">
      <alignment horizontal="center"/>
    </xf>
    <xf numFmtId="0" fontId="26" fillId="26" borderId="18" xfId="98" applyFill="1" applyBorder="1" applyAlignment="1">
      <alignment horizontal="center"/>
    </xf>
    <xf numFmtId="0" fontId="26" fillId="31" borderId="12" xfId="98" applyFill="1" applyBorder="1" applyAlignment="1">
      <alignment horizontal="center"/>
    </xf>
    <xf numFmtId="0" fontId="26" fillId="31" borderId="11" xfId="98" applyFill="1" applyBorder="1" applyAlignment="1">
      <alignment horizontal="center"/>
    </xf>
    <xf numFmtId="0" fontId="26" fillId="31" borderId="18" xfId="98" applyFill="1" applyBorder="1" applyAlignment="1">
      <alignment horizontal="center"/>
    </xf>
    <xf numFmtId="0" fontId="67" fillId="24" borderId="37" xfId="98" applyFont="1" applyFill="1" applyBorder="1" applyAlignment="1">
      <alignment wrapText="1"/>
    </xf>
    <xf numFmtId="0" fontId="26" fillId="26" borderId="38" xfId="98" applyFill="1" applyBorder="1" applyAlignment="1">
      <alignment horizontal="center"/>
    </xf>
    <xf numFmtId="0" fontId="26" fillId="26" borderId="37" xfId="98" applyFill="1" applyBorder="1" applyAlignment="1">
      <alignment horizontal="center"/>
    </xf>
    <xf numFmtId="0" fontId="26" fillId="26" borderId="39" xfId="98" applyFill="1" applyBorder="1" applyAlignment="1">
      <alignment horizontal="center"/>
    </xf>
    <xf numFmtId="0" fontId="26" fillId="31" borderId="38" xfId="98" applyFill="1" applyBorder="1" applyAlignment="1">
      <alignment horizontal="center"/>
    </xf>
    <xf numFmtId="0" fontId="26" fillId="31" borderId="37" xfId="98" applyFill="1" applyBorder="1" applyAlignment="1">
      <alignment horizontal="center"/>
    </xf>
    <xf numFmtId="0" fontId="26" fillId="31" borderId="39" xfId="98" applyFill="1" applyBorder="1" applyAlignment="1">
      <alignment horizontal="center"/>
    </xf>
    <xf numFmtId="0" fontId="26" fillId="27" borderId="0" xfId="98" applyFill="1"/>
    <xf numFmtId="0" fontId="26" fillId="27" borderId="40" xfId="98" applyFill="1" applyBorder="1"/>
    <xf numFmtId="0" fontId="26" fillId="24" borderId="10" xfId="98" applyFill="1" applyBorder="1"/>
    <xf numFmtId="0" fontId="50" fillId="24" borderId="0" xfId="98" applyFont="1" applyFill="1"/>
    <xf numFmtId="0" fontId="26" fillId="24" borderId="0" xfId="98" applyFill="1" applyAlignment="1">
      <alignment wrapText="1"/>
    </xf>
    <xf numFmtId="0" fontId="71" fillId="0" borderId="0" xfId="129" applyFont="1" applyAlignment="1">
      <alignment horizontal="left"/>
    </xf>
    <xf numFmtId="0" fontId="67" fillId="24" borderId="0" xfId="98" applyFont="1" applyFill="1"/>
    <xf numFmtId="0" fontId="72" fillId="24" borderId="0" xfId="130" applyFont="1" applyFill="1"/>
    <xf numFmtId="0" fontId="68" fillId="24" borderId="0" xfId="98" applyFont="1" applyFill="1"/>
  </cellXfs>
  <cellStyles count="131">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Currency 3 2" xfId="121" xr:uid="{271E7A27-2780-4610-888B-351F858CAD08}"/>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30" xr:uid="{A96D303F-D036-4C95-8498-B3C52A81C2AA}"/>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180478DB-A48D-4646-BA24-E7A8CC364B1D}"/>
    <cellStyle name="Normal 11" xfId="118" xr:uid="{D7DF3AB0-5278-4085-A608-5C3C3CD145BE}"/>
    <cellStyle name="Normal 12" xfId="123" xr:uid="{1BBE6B8F-6C93-4A96-8521-AA7AAF8AD7EE}"/>
    <cellStyle name="Normal 13" xfId="126" xr:uid="{E69D4C49-FCFA-40E6-8278-C37C24D66034}"/>
    <cellStyle name="Normal 14" xfId="129" xr:uid="{743C6FB2-8664-4772-86D8-283B63AA08A3}"/>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3 5 2" xfId="122" xr:uid="{EF2F0F4F-7C26-4A02-BBA1-FFC1D600C9B9}"/>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2F5F75E6-480D-4823-9517-DEA6D1F850D2}"/>
    <cellStyle name="Normal 4 15" xfId="116" xr:uid="{1990CA32-334C-48A8-984C-4CB7C6B69798}"/>
    <cellStyle name="Normal 4 16" xfId="119" xr:uid="{6444EE22-93B2-47B2-B80A-C19C5B31A012}"/>
    <cellStyle name="Normal 4 17" xfId="124" xr:uid="{2AFE0982-246B-4FCA-A40C-12279F436DEE}"/>
    <cellStyle name="Normal 4 18" xfId="127" xr:uid="{3B3B3FBC-F817-44B8-853D-1AF50B4E949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F790B87B-C6DF-42AE-89FC-68C4C85104A3}"/>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0824DA55-3D31-423F-8251-8127AC184C28}"/>
    <cellStyle name="Percent 3" xfId="117" xr:uid="{7BEA8F03-F548-464D-9816-6B825F45B27D}"/>
    <cellStyle name="Percent 4" xfId="120" xr:uid="{9E8AEAE4-96DF-417E-96A1-7BD0334DAE0E}"/>
    <cellStyle name="Percent 5" xfId="125" xr:uid="{AC1BF641-3D8A-41C4-80B8-ACF082C8F89C}"/>
    <cellStyle name="Percent 6" xfId="128" xr:uid="{9CE09C2C-4D92-495B-8F2D-94249C1C10BE}"/>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1AA4715F-2FBC-4C4B-A62C-3FB99E860358}"/>
            </a:ext>
          </a:extLst>
        </xdr:cNvPr>
        <xdr:cNvSpPr txBox="1"/>
      </xdr:nvSpPr>
      <xdr:spPr>
        <a:xfrm>
          <a:off x="799909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8"/>
  <sheetViews>
    <sheetView workbookViewId="0">
      <selection activeCell="K4" sqref="K4:K6"/>
    </sheetView>
  </sheetViews>
  <sheetFormatPr defaultRowHeight="13.2" x14ac:dyDescent="0.25"/>
  <cols>
    <col min="1" max="1" width="28.88671875" bestFit="1" customWidth="1"/>
    <col min="11" max="11" width="14.44140625" bestFit="1" customWidth="1"/>
  </cols>
  <sheetData>
    <row r="1" spans="1:17" ht="15.6" x14ac:dyDescent="0.3">
      <c r="A1" s="4" t="s">
        <v>0</v>
      </c>
      <c r="B1" s="3"/>
      <c r="C1" s="3"/>
      <c r="D1" s="3"/>
      <c r="E1" s="1"/>
      <c r="F1" s="1"/>
      <c r="G1" s="1"/>
      <c r="H1" s="1"/>
      <c r="I1" s="1"/>
    </row>
    <row r="2" spans="1:17" ht="15.6" x14ac:dyDescent="0.3">
      <c r="A2" s="1"/>
    </row>
    <row r="3" spans="1:17" x14ac:dyDescent="0.25">
      <c r="A3" s="89"/>
      <c r="B3" s="89"/>
      <c r="C3" s="89"/>
      <c r="D3" s="35" t="s">
        <v>6</v>
      </c>
      <c r="E3" s="35" t="s">
        <v>7</v>
      </c>
      <c r="F3" s="35" t="s">
        <v>8</v>
      </c>
      <c r="G3" s="35" t="s">
        <v>9</v>
      </c>
      <c r="H3" s="35" t="s">
        <v>10</v>
      </c>
      <c r="I3" s="35" t="s">
        <v>23</v>
      </c>
      <c r="J3" s="35" t="s">
        <v>24</v>
      </c>
      <c r="K3" s="35" t="s">
        <v>25</v>
      </c>
      <c r="L3" s="36" t="s">
        <v>22</v>
      </c>
      <c r="M3" s="5"/>
      <c r="N3" s="5"/>
      <c r="O3" s="5"/>
      <c r="P3" s="5"/>
      <c r="Q3" s="5"/>
    </row>
    <row r="4" spans="1:17" x14ac:dyDescent="0.25">
      <c r="A4" s="90" t="s">
        <v>26</v>
      </c>
      <c r="B4" s="90"/>
      <c r="C4" s="90"/>
      <c r="D4" s="5">
        <v>10</v>
      </c>
      <c r="E4" s="5">
        <v>10</v>
      </c>
      <c r="F4" s="5">
        <v>10</v>
      </c>
      <c r="G4" s="5">
        <v>8</v>
      </c>
      <c r="H4" s="5">
        <v>8</v>
      </c>
      <c r="I4" s="5">
        <v>10</v>
      </c>
      <c r="J4" s="5">
        <v>0</v>
      </c>
      <c r="K4" s="83">
        <f>'Cost Summary'!B13</f>
        <v>26.099902894985622</v>
      </c>
      <c r="L4" s="23">
        <f>SUM(D4:K4)</f>
        <v>82.099902894985618</v>
      </c>
      <c r="M4" s="5"/>
      <c r="N4" s="5"/>
      <c r="O4" s="5"/>
      <c r="P4" s="5"/>
      <c r="Q4" s="5"/>
    </row>
    <row r="5" spans="1:17" x14ac:dyDescent="0.25">
      <c r="A5" s="90" t="s">
        <v>27</v>
      </c>
      <c r="B5" s="90"/>
      <c r="C5" s="90"/>
      <c r="D5" s="5">
        <v>8</v>
      </c>
      <c r="E5" s="5">
        <v>6</v>
      </c>
      <c r="F5" s="5">
        <v>4</v>
      </c>
      <c r="G5" s="5">
        <v>8</v>
      </c>
      <c r="H5" s="5">
        <v>8</v>
      </c>
      <c r="I5" s="5">
        <v>6</v>
      </c>
      <c r="J5" s="5">
        <v>0</v>
      </c>
      <c r="K5" s="83">
        <f>'Cost Summary'!B14</f>
        <v>30</v>
      </c>
      <c r="L5" s="23">
        <f>SUM(D5:K5)</f>
        <v>70</v>
      </c>
      <c r="M5" s="5"/>
      <c r="N5" s="5"/>
      <c r="O5" s="5"/>
      <c r="P5" s="5"/>
      <c r="Q5" s="5"/>
    </row>
    <row r="6" spans="1:17" x14ac:dyDescent="0.25">
      <c r="A6" s="90" t="s">
        <v>28</v>
      </c>
      <c r="B6" s="90"/>
      <c r="C6" s="90"/>
      <c r="D6" s="5">
        <v>8</v>
      </c>
      <c r="E6" s="5">
        <v>6</v>
      </c>
      <c r="F6" s="5">
        <v>6</v>
      </c>
      <c r="G6" s="5">
        <v>10</v>
      </c>
      <c r="H6" s="5">
        <v>8</v>
      </c>
      <c r="I6" s="5">
        <v>4</v>
      </c>
      <c r="J6" s="5">
        <v>0</v>
      </c>
      <c r="K6" s="83">
        <f>'Cost Summary'!B15</f>
        <v>17.680754685468617</v>
      </c>
      <c r="L6" s="23">
        <f>SUM(D6:K6)</f>
        <v>59.680754685468614</v>
      </c>
      <c r="M6" s="5"/>
      <c r="N6" s="5"/>
      <c r="O6" s="5"/>
      <c r="P6" s="5"/>
      <c r="Q6" s="5"/>
    </row>
    <row r="7" spans="1:17" x14ac:dyDescent="0.25">
      <c r="A7" s="5"/>
      <c r="B7" s="5"/>
      <c r="C7" s="5"/>
      <c r="D7" s="5"/>
      <c r="E7" s="5"/>
      <c r="F7" s="5"/>
      <c r="G7" s="5"/>
      <c r="H7" s="5"/>
      <c r="I7" s="5"/>
      <c r="J7" s="5"/>
      <c r="K7" s="5"/>
      <c r="L7" s="5"/>
      <c r="M7" s="5"/>
      <c r="N7" s="5"/>
      <c r="O7" s="5"/>
      <c r="P7" s="5"/>
      <c r="Q7" s="5"/>
    </row>
    <row r="8" spans="1:17" x14ac:dyDescent="0.25">
      <c r="A8" s="5"/>
      <c r="B8" s="5"/>
      <c r="C8" s="5"/>
      <c r="D8" s="5"/>
      <c r="E8" s="5"/>
      <c r="F8" s="5"/>
      <c r="G8" s="5"/>
      <c r="H8" s="5"/>
      <c r="I8" s="5"/>
      <c r="J8" s="5"/>
      <c r="K8" s="5"/>
      <c r="L8" s="5"/>
      <c r="M8" s="5"/>
      <c r="N8" s="5"/>
      <c r="O8" s="5"/>
      <c r="P8" s="5"/>
      <c r="Q8" s="5"/>
    </row>
    <row r="9" spans="1:17" x14ac:dyDescent="0.25">
      <c r="A9" s="5"/>
      <c r="B9" s="5"/>
      <c r="C9" s="5"/>
      <c r="D9" s="5"/>
      <c r="E9" s="5"/>
      <c r="F9" s="5"/>
      <c r="G9" s="5"/>
      <c r="H9" s="5"/>
      <c r="I9" s="5"/>
      <c r="J9" s="5"/>
      <c r="K9" s="5"/>
      <c r="L9" s="5"/>
      <c r="M9" s="5"/>
      <c r="N9" s="5"/>
      <c r="O9" s="5"/>
      <c r="P9" s="5"/>
      <c r="Q9" s="5"/>
    </row>
    <row r="10" spans="1:17" x14ac:dyDescent="0.25">
      <c r="A10" s="5"/>
      <c r="B10" s="5"/>
      <c r="C10" s="5"/>
      <c r="D10" s="5"/>
      <c r="E10" s="5"/>
      <c r="F10" s="5"/>
      <c r="G10" s="5"/>
      <c r="H10" s="5"/>
      <c r="I10" s="5"/>
      <c r="J10" s="5"/>
      <c r="K10" s="5"/>
      <c r="L10" s="5"/>
      <c r="M10" s="5"/>
      <c r="N10" s="5"/>
      <c r="O10" s="5"/>
      <c r="P10" s="5"/>
      <c r="Q10" s="5"/>
    </row>
    <row r="11" spans="1:17" x14ac:dyDescent="0.25">
      <c r="A11" s="5"/>
      <c r="B11" s="5"/>
      <c r="C11" s="5"/>
      <c r="D11" s="5"/>
      <c r="E11" s="5"/>
      <c r="F11" s="5"/>
      <c r="G11" s="5"/>
      <c r="H11" s="5"/>
      <c r="I11" s="5"/>
      <c r="J11" s="5"/>
      <c r="K11" s="5"/>
      <c r="L11" s="5"/>
      <c r="M11" s="5"/>
      <c r="N11" s="5"/>
      <c r="O11" s="5"/>
      <c r="P11" s="5"/>
      <c r="Q11" s="5"/>
    </row>
    <row r="12" spans="1:17" x14ac:dyDescent="0.25">
      <c r="A12" s="5"/>
      <c r="B12" s="5"/>
      <c r="C12" s="5"/>
      <c r="D12" s="5"/>
      <c r="E12" s="5"/>
      <c r="F12" s="5"/>
      <c r="G12" s="5"/>
      <c r="H12" s="5"/>
      <c r="I12" s="5"/>
      <c r="J12" s="5"/>
      <c r="K12" s="5"/>
      <c r="L12" s="5"/>
      <c r="M12" s="5"/>
      <c r="N12" s="5"/>
      <c r="O12" s="5"/>
      <c r="P12" s="5"/>
      <c r="Q12" s="5"/>
    </row>
    <row r="13" spans="1:17" x14ac:dyDescent="0.25">
      <c r="A13" s="5"/>
      <c r="B13" s="5"/>
      <c r="C13" s="5"/>
      <c r="D13" s="5"/>
      <c r="E13" s="5"/>
      <c r="F13" s="5"/>
      <c r="G13" s="5"/>
      <c r="H13" s="5"/>
      <c r="I13" s="5"/>
      <c r="J13" s="5"/>
      <c r="K13" s="5"/>
      <c r="L13" s="5"/>
      <c r="M13" s="5"/>
      <c r="N13" s="5"/>
      <c r="O13" s="5"/>
      <c r="P13" s="5"/>
      <c r="Q13" s="5"/>
    </row>
    <row r="14" spans="1:17" x14ac:dyDescent="0.25">
      <c r="A14" s="5"/>
      <c r="B14" s="5"/>
      <c r="C14" s="5"/>
      <c r="D14" s="5"/>
      <c r="E14" s="5"/>
      <c r="F14" s="5"/>
      <c r="G14" s="5"/>
      <c r="H14" s="5"/>
      <c r="I14" s="5"/>
      <c r="J14" s="5"/>
      <c r="K14" s="5"/>
      <c r="L14" s="5"/>
      <c r="M14" s="5"/>
      <c r="N14" s="5"/>
      <c r="O14" s="5"/>
      <c r="P14" s="5"/>
      <c r="Q14" s="5"/>
    </row>
    <row r="15" spans="1:17" x14ac:dyDescent="0.25">
      <c r="A15" s="5"/>
      <c r="B15" s="5"/>
      <c r="C15" s="5"/>
      <c r="D15" s="5"/>
      <c r="E15" s="5"/>
      <c r="F15" s="5"/>
      <c r="G15" s="5"/>
      <c r="H15" s="5"/>
      <c r="I15" s="5"/>
      <c r="J15" s="5"/>
      <c r="K15" s="5"/>
      <c r="L15" s="5"/>
      <c r="M15" s="5"/>
      <c r="N15" s="5"/>
      <c r="O15" s="5"/>
      <c r="P15" s="5"/>
      <c r="Q15" s="5"/>
    </row>
    <row r="16" spans="1:17" x14ac:dyDescent="0.25">
      <c r="A16" s="5"/>
      <c r="B16" s="5"/>
      <c r="C16" s="5"/>
      <c r="D16" s="5"/>
      <c r="E16" s="5"/>
      <c r="F16" s="5"/>
      <c r="G16" s="5"/>
      <c r="H16" s="5"/>
      <c r="I16" s="5"/>
      <c r="J16" s="5"/>
      <c r="K16" s="5"/>
      <c r="L16" s="5"/>
      <c r="M16" s="5"/>
      <c r="N16" s="5"/>
      <c r="O16" s="5"/>
      <c r="P16" s="5"/>
      <c r="Q16" s="5"/>
    </row>
    <row r="17" spans="1:17" x14ac:dyDescent="0.25">
      <c r="A17" s="5"/>
      <c r="B17" s="5"/>
      <c r="C17" s="5"/>
      <c r="D17" s="5"/>
      <c r="E17" s="5"/>
      <c r="F17" s="5"/>
      <c r="G17" s="5"/>
      <c r="H17" s="5"/>
      <c r="I17" s="5"/>
      <c r="J17" s="5"/>
      <c r="K17" s="5"/>
      <c r="L17" s="5"/>
      <c r="M17" s="5"/>
      <c r="N17" s="5"/>
      <c r="O17" s="5"/>
      <c r="P17" s="5"/>
      <c r="Q17" s="5"/>
    </row>
    <row r="18" spans="1:17" x14ac:dyDescent="0.25">
      <c r="A18" s="5"/>
      <c r="B18" s="5"/>
      <c r="C18" s="5"/>
      <c r="D18" s="5"/>
      <c r="E18" s="5"/>
      <c r="F18" s="5"/>
      <c r="G18" s="5"/>
      <c r="H18" s="5"/>
      <c r="I18" s="5"/>
      <c r="J18" s="5"/>
      <c r="K18" s="5"/>
      <c r="L18" s="5"/>
      <c r="M18" s="5"/>
      <c r="N18" s="5"/>
      <c r="O18" s="5"/>
      <c r="P18" s="5"/>
      <c r="Q18" s="5"/>
    </row>
    <row r="19" spans="1:17" x14ac:dyDescent="0.25">
      <c r="A19" s="5"/>
      <c r="B19" s="5"/>
      <c r="C19" s="5"/>
      <c r="D19" s="5"/>
      <c r="E19" s="5"/>
      <c r="F19" s="5"/>
      <c r="G19" s="5"/>
      <c r="H19" s="5"/>
      <c r="I19" s="5"/>
      <c r="J19" s="5"/>
      <c r="K19" s="5"/>
      <c r="L19" s="5"/>
      <c r="M19" s="5"/>
      <c r="N19" s="5"/>
      <c r="O19" s="5"/>
      <c r="P19" s="5"/>
      <c r="Q19" s="5"/>
    </row>
    <row r="20" spans="1:17" x14ac:dyDescent="0.25">
      <c r="A20" s="5"/>
      <c r="B20" s="5"/>
      <c r="C20" s="5"/>
      <c r="D20" s="5"/>
      <c r="E20" s="5"/>
      <c r="F20" s="5"/>
      <c r="G20" s="5"/>
      <c r="H20" s="5"/>
      <c r="I20" s="5"/>
      <c r="J20" s="5"/>
      <c r="K20" s="5"/>
      <c r="L20" s="5"/>
      <c r="M20" s="5"/>
      <c r="N20" s="5"/>
      <c r="O20" s="5"/>
      <c r="P20" s="5"/>
      <c r="Q20" s="5"/>
    </row>
    <row r="21" spans="1:17" x14ac:dyDescent="0.25">
      <c r="A21" s="5"/>
      <c r="B21" s="5"/>
      <c r="C21" s="5"/>
      <c r="D21" s="5"/>
      <c r="E21" s="5"/>
      <c r="F21" s="5"/>
      <c r="G21" s="5"/>
      <c r="H21" s="5"/>
      <c r="I21" s="5"/>
      <c r="J21" s="5"/>
      <c r="K21" s="5"/>
      <c r="L21" s="5"/>
      <c r="M21" s="5"/>
      <c r="N21" s="5"/>
      <c r="O21" s="5"/>
      <c r="P21" s="5"/>
      <c r="Q21" s="5"/>
    </row>
    <row r="22" spans="1:17" x14ac:dyDescent="0.25">
      <c r="A22" s="5"/>
      <c r="B22" s="5"/>
      <c r="C22" s="5"/>
      <c r="D22" s="5"/>
      <c r="E22" s="5"/>
      <c r="F22" s="5"/>
      <c r="G22" s="5"/>
      <c r="H22" s="5"/>
      <c r="I22" s="5"/>
      <c r="J22" s="5"/>
      <c r="K22" s="5"/>
      <c r="L22" s="5"/>
      <c r="M22" s="5"/>
      <c r="N22" s="5"/>
      <c r="O22" s="5"/>
      <c r="P22" s="5"/>
      <c r="Q22" s="5"/>
    </row>
    <row r="23" spans="1:17" x14ac:dyDescent="0.25">
      <c r="A23" s="5"/>
      <c r="B23" s="5"/>
      <c r="C23" s="5"/>
      <c r="D23" s="5"/>
      <c r="E23" s="5"/>
      <c r="F23" s="5"/>
      <c r="G23" s="5"/>
      <c r="H23" s="5"/>
      <c r="I23" s="5"/>
      <c r="J23" s="5"/>
      <c r="K23" s="5"/>
      <c r="L23" s="5"/>
      <c r="M23" s="5"/>
      <c r="N23" s="5"/>
      <c r="O23" s="5"/>
      <c r="P23" s="5"/>
      <c r="Q23" s="5"/>
    </row>
    <row r="24" spans="1:17" x14ac:dyDescent="0.25">
      <c r="A24" s="5"/>
      <c r="B24" s="5"/>
      <c r="C24" s="5"/>
      <c r="D24" s="5"/>
      <c r="E24" s="5"/>
      <c r="F24" s="5"/>
      <c r="G24" s="5"/>
      <c r="H24" s="5"/>
      <c r="I24" s="5"/>
      <c r="J24" s="5"/>
      <c r="K24" s="5"/>
      <c r="L24" s="5"/>
      <c r="M24" s="5"/>
      <c r="N24" s="5"/>
      <c r="O24" s="5"/>
      <c r="P24" s="5"/>
      <c r="Q24" s="5"/>
    </row>
    <row r="25" spans="1:17" x14ac:dyDescent="0.25">
      <c r="A25" s="5"/>
      <c r="B25" s="5"/>
      <c r="C25" s="5"/>
      <c r="D25" s="5"/>
      <c r="E25" s="5"/>
      <c r="F25" s="5"/>
      <c r="G25" s="5"/>
      <c r="H25" s="5"/>
      <c r="I25" s="5"/>
      <c r="J25" s="5"/>
      <c r="K25" s="5"/>
      <c r="L25" s="5"/>
      <c r="M25" s="5"/>
      <c r="N25" s="5"/>
      <c r="O25" s="5"/>
      <c r="P25" s="5"/>
      <c r="Q25" s="5"/>
    </row>
    <row r="26" spans="1:17" x14ac:dyDescent="0.25">
      <c r="A26" s="5"/>
      <c r="B26" s="5"/>
      <c r="C26" s="5"/>
      <c r="D26" s="5"/>
      <c r="E26" s="5"/>
      <c r="F26" s="5"/>
      <c r="G26" s="5"/>
      <c r="H26" s="5"/>
      <c r="I26" s="5"/>
      <c r="J26" s="5"/>
      <c r="K26" s="5"/>
      <c r="L26" s="5"/>
      <c r="M26" s="5"/>
      <c r="N26" s="5"/>
      <c r="O26" s="5"/>
      <c r="P26" s="5"/>
      <c r="Q26" s="5"/>
    </row>
    <row r="27" spans="1:17" x14ac:dyDescent="0.25">
      <c r="A27" s="5"/>
      <c r="B27" s="5"/>
      <c r="C27" s="5"/>
      <c r="D27" s="5"/>
      <c r="E27" s="5"/>
      <c r="F27" s="5"/>
      <c r="G27" s="5"/>
      <c r="H27" s="5"/>
      <c r="I27" s="5"/>
      <c r="J27" s="5"/>
      <c r="K27" s="5"/>
      <c r="L27" s="5"/>
      <c r="M27" s="5"/>
      <c r="N27" s="5"/>
      <c r="O27" s="5"/>
      <c r="P27" s="5"/>
      <c r="Q27" s="5"/>
    </row>
    <row r="28" spans="1:17" x14ac:dyDescent="0.25">
      <c r="A28" s="5"/>
      <c r="B28" s="5"/>
      <c r="C28" s="5"/>
      <c r="D28" s="5"/>
      <c r="E28" s="5"/>
      <c r="F28" s="5"/>
      <c r="G28" s="5"/>
      <c r="H28" s="5"/>
      <c r="I28" s="5"/>
      <c r="J28" s="5"/>
      <c r="K28" s="5"/>
      <c r="L28" s="5"/>
      <c r="M28" s="5"/>
      <c r="N28" s="5"/>
      <c r="O28" s="5"/>
      <c r="P28" s="5"/>
      <c r="Q28" s="5"/>
    </row>
    <row r="29" spans="1:17" x14ac:dyDescent="0.25">
      <c r="A29" s="5"/>
      <c r="B29" s="5"/>
      <c r="C29" s="5"/>
      <c r="D29" s="5"/>
      <c r="E29" s="5"/>
      <c r="F29" s="5"/>
      <c r="G29" s="5"/>
      <c r="H29" s="5"/>
      <c r="I29" s="5"/>
      <c r="J29" s="5"/>
      <c r="K29" s="5"/>
      <c r="L29" s="5"/>
      <c r="M29" s="5"/>
      <c r="N29" s="5"/>
      <c r="O29" s="5"/>
      <c r="P29" s="5"/>
      <c r="Q29" s="5"/>
    </row>
    <row r="48" spans="5:5" x14ac:dyDescent="0.25">
      <c r="E48" s="2" t="s">
        <v>15</v>
      </c>
    </row>
  </sheetData>
  <mergeCells count="4">
    <mergeCell ref="A3:C3"/>
    <mergeCell ref="A4:C4"/>
    <mergeCell ref="A5:C5"/>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29"/>
  <sheetViews>
    <sheetView workbookViewId="0">
      <selection activeCell="K4" sqref="K4:K6"/>
    </sheetView>
  </sheetViews>
  <sheetFormatPr defaultRowHeight="13.2" x14ac:dyDescent="0.25"/>
  <cols>
    <col min="1" max="1" width="28.88671875" bestFit="1" customWidth="1"/>
    <col min="10" max="10" width="9.88671875" bestFit="1" customWidth="1"/>
    <col min="11" max="11" width="14.44140625" bestFit="1" customWidth="1"/>
  </cols>
  <sheetData>
    <row r="1" spans="1:17" ht="15.6" x14ac:dyDescent="0.3">
      <c r="A1" s="4" t="s">
        <v>0</v>
      </c>
      <c r="B1" s="3"/>
      <c r="C1" s="3"/>
      <c r="D1" s="3"/>
      <c r="E1" s="1"/>
      <c r="F1" s="1"/>
      <c r="G1" s="1"/>
      <c r="H1" s="1"/>
      <c r="I1" s="1"/>
    </row>
    <row r="2" spans="1:17" ht="15.6" x14ac:dyDescent="0.3">
      <c r="A2" s="1"/>
    </row>
    <row r="3" spans="1:17" x14ac:dyDescent="0.25">
      <c r="A3" s="89"/>
      <c r="B3" s="89"/>
      <c r="C3" s="89"/>
      <c r="D3" s="35" t="s">
        <v>6</v>
      </c>
      <c r="E3" s="35" t="s">
        <v>7</v>
      </c>
      <c r="F3" s="35" t="s">
        <v>8</v>
      </c>
      <c r="G3" s="35" t="s">
        <v>9</v>
      </c>
      <c r="H3" s="35" t="s">
        <v>10</v>
      </c>
      <c r="I3" s="35" t="s">
        <v>23</v>
      </c>
      <c r="J3" s="35" t="s">
        <v>24</v>
      </c>
      <c r="K3" s="35" t="s">
        <v>25</v>
      </c>
      <c r="L3" s="36" t="s">
        <v>22</v>
      </c>
      <c r="M3" s="5"/>
      <c r="N3" s="5"/>
      <c r="O3" s="5"/>
      <c r="P3" s="5"/>
      <c r="Q3" s="5"/>
    </row>
    <row r="4" spans="1:17" x14ac:dyDescent="0.25">
      <c r="A4" s="90" t="s">
        <v>26</v>
      </c>
      <c r="B4" s="90"/>
      <c r="C4" s="90"/>
      <c r="D4" s="5">
        <v>7.5</v>
      </c>
      <c r="E4" s="5">
        <v>8</v>
      </c>
      <c r="F4" s="5">
        <v>8</v>
      </c>
      <c r="G4" s="5">
        <v>8</v>
      </c>
      <c r="H4" s="5">
        <v>8</v>
      </c>
      <c r="I4" s="5">
        <v>8</v>
      </c>
      <c r="J4" s="5">
        <v>0</v>
      </c>
      <c r="K4" s="83">
        <f>'Cost Summary'!B13</f>
        <v>26.099902894985622</v>
      </c>
      <c r="L4" s="23">
        <f>SUM(D4:K4)</f>
        <v>73.599902894985618</v>
      </c>
      <c r="M4" s="5"/>
      <c r="N4" s="5"/>
      <c r="O4" s="5"/>
      <c r="P4" s="5"/>
      <c r="Q4" s="5"/>
    </row>
    <row r="5" spans="1:17" x14ac:dyDescent="0.25">
      <c r="A5" s="90" t="s">
        <v>27</v>
      </c>
      <c r="B5" s="90"/>
      <c r="C5" s="90"/>
      <c r="D5" s="5">
        <v>7</v>
      </c>
      <c r="E5" s="5">
        <v>6.5</v>
      </c>
      <c r="F5" s="5">
        <v>6.5</v>
      </c>
      <c r="G5" s="5">
        <v>7.5</v>
      </c>
      <c r="H5" s="5">
        <v>7</v>
      </c>
      <c r="I5" s="5">
        <v>7</v>
      </c>
      <c r="J5" s="5">
        <v>0</v>
      </c>
      <c r="K5" s="83">
        <f>'Cost Summary'!B14</f>
        <v>30</v>
      </c>
      <c r="L5" s="23">
        <f>SUM(D5:K5)</f>
        <v>71.5</v>
      </c>
      <c r="M5" s="5"/>
      <c r="N5" s="5"/>
      <c r="O5" s="5"/>
      <c r="P5" s="5"/>
      <c r="Q5" s="5"/>
    </row>
    <row r="6" spans="1:17" x14ac:dyDescent="0.25">
      <c r="A6" s="90" t="s">
        <v>28</v>
      </c>
      <c r="B6" s="90"/>
      <c r="C6" s="90"/>
      <c r="D6" s="5">
        <v>7.5</v>
      </c>
      <c r="E6" s="5">
        <v>7</v>
      </c>
      <c r="F6" s="5">
        <v>7</v>
      </c>
      <c r="G6" s="5">
        <v>7.5</v>
      </c>
      <c r="H6" s="5">
        <v>8</v>
      </c>
      <c r="I6" s="5">
        <v>7</v>
      </c>
      <c r="J6" s="5">
        <v>0</v>
      </c>
      <c r="K6" s="83">
        <f>'Cost Summary'!B15</f>
        <v>17.680754685468617</v>
      </c>
      <c r="L6" s="23">
        <f>SUM(D6:K6)</f>
        <v>61.680754685468614</v>
      </c>
      <c r="M6" s="5"/>
      <c r="N6" s="5"/>
      <c r="O6" s="5"/>
      <c r="P6" s="5"/>
      <c r="Q6" s="5"/>
    </row>
    <row r="7" spans="1:17" x14ac:dyDescent="0.25">
      <c r="A7" s="5"/>
      <c r="B7" s="5"/>
      <c r="C7" s="5"/>
      <c r="D7" s="5"/>
      <c r="E7" s="5"/>
      <c r="F7" s="5"/>
      <c r="G7" s="5"/>
      <c r="H7" s="5"/>
      <c r="I7" s="5"/>
      <c r="J7" s="5"/>
      <c r="K7" s="5"/>
      <c r="L7" s="5"/>
      <c r="M7" s="5"/>
      <c r="N7" s="5"/>
      <c r="O7" s="5"/>
      <c r="P7" s="5"/>
      <c r="Q7" s="5"/>
    </row>
    <row r="8" spans="1:17" x14ac:dyDescent="0.25">
      <c r="A8" s="5"/>
      <c r="B8" s="5"/>
      <c r="C8" s="5"/>
      <c r="D8" s="5"/>
      <c r="E8" s="5"/>
      <c r="F8" s="5"/>
      <c r="G8" s="5"/>
      <c r="H8" s="5"/>
      <c r="I8" s="5"/>
      <c r="J8" s="5"/>
      <c r="K8" s="5"/>
      <c r="L8" s="5"/>
      <c r="M8" s="5"/>
      <c r="N8" s="5"/>
      <c r="O8" s="5"/>
      <c r="P8" s="5"/>
      <c r="Q8" s="5"/>
    </row>
    <row r="9" spans="1:17" x14ac:dyDescent="0.25">
      <c r="A9" s="5"/>
      <c r="B9" s="5"/>
      <c r="C9" s="5"/>
      <c r="D9" s="5"/>
      <c r="E9" s="5"/>
      <c r="F9" s="5"/>
      <c r="G9" s="5"/>
      <c r="H9" s="5"/>
      <c r="I9" s="5"/>
      <c r="J9" s="5"/>
      <c r="K9" s="5"/>
      <c r="L9" s="5"/>
      <c r="M9" s="5"/>
      <c r="N9" s="5"/>
      <c r="O9" s="5"/>
      <c r="P9" s="5"/>
      <c r="Q9" s="5"/>
    </row>
    <row r="10" spans="1:17" x14ac:dyDescent="0.25">
      <c r="A10" s="5"/>
      <c r="B10" s="5"/>
      <c r="C10" s="5"/>
      <c r="D10" s="5"/>
      <c r="E10" s="5"/>
      <c r="F10" s="5"/>
      <c r="G10" s="5"/>
      <c r="H10" s="5"/>
      <c r="I10" s="5"/>
      <c r="J10" s="5"/>
      <c r="K10" s="5"/>
      <c r="L10" s="5"/>
      <c r="M10" s="5"/>
      <c r="N10" s="5"/>
      <c r="O10" s="5"/>
      <c r="P10" s="5"/>
      <c r="Q10" s="5"/>
    </row>
    <row r="11" spans="1:17" x14ac:dyDescent="0.25">
      <c r="A11" s="5"/>
      <c r="B11" s="5"/>
      <c r="C11" s="5"/>
      <c r="D11" s="5"/>
      <c r="E11" s="5"/>
      <c r="F11" s="5"/>
      <c r="G11" s="5"/>
      <c r="H11" s="5"/>
      <c r="I11" s="5"/>
      <c r="J11" s="5"/>
      <c r="K11" s="5"/>
      <c r="L11" s="5"/>
      <c r="M11" s="5"/>
      <c r="N11" s="5"/>
      <c r="O11" s="5"/>
      <c r="P11" s="5"/>
      <c r="Q11" s="5"/>
    </row>
    <row r="12" spans="1:17" x14ac:dyDescent="0.25">
      <c r="A12" s="5"/>
      <c r="B12" s="5"/>
      <c r="C12" s="5"/>
      <c r="D12" s="5"/>
      <c r="E12" s="5"/>
      <c r="F12" s="5"/>
      <c r="G12" s="5"/>
      <c r="H12" s="5"/>
      <c r="I12" s="5"/>
      <c r="J12" s="5"/>
      <c r="K12" s="5"/>
      <c r="L12" s="5"/>
      <c r="M12" s="5"/>
      <c r="N12" s="5"/>
      <c r="O12" s="5"/>
      <c r="P12" s="5"/>
      <c r="Q12" s="5"/>
    </row>
    <row r="13" spans="1:17" x14ac:dyDescent="0.25">
      <c r="A13" s="5"/>
      <c r="B13" s="5"/>
      <c r="C13" s="5"/>
      <c r="D13" s="5"/>
      <c r="E13" s="5"/>
      <c r="F13" s="5"/>
      <c r="G13" s="5"/>
      <c r="H13" s="5"/>
      <c r="I13" s="5"/>
      <c r="J13" s="5"/>
      <c r="K13" s="5"/>
      <c r="L13" s="5"/>
      <c r="M13" s="5"/>
      <c r="N13" s="5"/>
      <c r="O13" s="5"/>
      <c r="P13" s="5"/>
      <c r="Q13" s="5"/>
    </row>
    <row r="14" spans="1:17" x14ac:dyDescent="0.25">
      <c r="A14" s="5"/>
      <c r="B14" s="5"/>
      <c r="C14" s="5"/>
      <c r="D14" s="5"/>
      <c r="E14" s="5"/>
      <c r="F14" s="5"/>
      <c r="G14" s="5"/>
      <c r="H14" s="5"/>
      <c r="I14" s="5"/>
      <c r="J14" s="5"/>
      <c r="K14" s="5"/>
      <c r="L14" s="5"/>
      <c r="M14" s="5"/>
      <c r="N14" s="5"/>
      <c r="O14" s="5"/>
      <c r="P14" s="5"/>
      <c r="Q14" s="5"/>
    </row>
    <row r="15" spans="1:17" x14ac:dyDescent="0.25">
      <c r="A15" s="5"/>
      <c r="B15" s="5"/>
      <c r="C15" s="5"/>
      <c r="D15" s="5"/>
      <c r="E15" s="5"/>
      <c r="F15" s="5"/>
      <c r="G15" s="5"/>
      <c r="H15" s="5"/>
      <c r="I15" s="5"/>
      <c r="J15" s="5"/>
      <c r="K15" s="5"/>
      <c r="L15" s="5"/>
      <c r="M15" s="5"/>
      <c r="N15" s="5"/>
      <c r="O15" s="5"/>
      <c r="P15" s="5"/>
      <c r="Q15" s="5"/>
    </row>
    <row r="16" spans="1:17" x14ac:dyDescent="0.25">
      <c r="A16" s="5"/>
      <c r="B16" s="5"/>
      <c r="C16" s="5"/>
      <c r="D16" s="5"/>
      <c r="E16" s="5"/>
      <c r="F16" s="5"/>
      <c r="G16" s="5"/>
      <c r="H16" s="5"/>
      <c r="I16" s="5"/>
      <c r="J16" s="5"/>
      <c r="K16" s="5"/>
      <c r="L16" s="5"/>
      <c r="M16" s="5"/>
      <c r="N16" s="5"/>
      <c r="O16" s="5"/>
      <c r="P16" s="5"/>
      <c r="Q16" s="5"/>
    </row>
    <row r="17" spans="1:17" x14ac:dyDescent="0.25">
      <c r="A17" s="5"/>
      <c r="B17" s="5"/>
      <c r="C17" s="5"/>
      <c r="D17" s="5"/>
      <c r="E17" s="5"/>
      <c r="F17" s="5"/>
      <c r="G17" s="5"/>
      <c r="H17" s="5"/>
      <c r="I17" s="5"/>
      <c r="J17" s="5"/>
      <c r="K17" s="5"/>
      <c r="L17" s="5"/>
      <c r="M17" s="5"/>
      <c r="N17" s="5"/>
      <c r="O17" s="5"/>
      <c r="P17" s="5"/>
      <c r="Q17" s="5"/>
    </row>
    <row r="18" spans="1:17" x14ac:dyDescent="0.25">
      <c r="A18" s="5"/>
      <c r="B18" s="5"/>
      <c r="C18" s="5"/>
      <c r="D18" s="5"/>
      <c r="E18" s="5"/>
      <c r="F18" s="5"/>
      <c r="G18" s="5"/>
      <c r="H18" s="5"/>
      <c r="I18" s="5"/>
      <c r="J18" s="5"/>
      <c r="K18" s="5"/>
      <c r="L18" s="5"/>
      <c r="M18" s="5"/>
      <c r="N18" s="5"/>
      <c r="O18" s="5"/>
      <c r="P18" s="5"/>
      <c r="Q18" s="5"/>
    </row>
    <row r="19" spans="1:17" x14ac:dyDescent="0.25">
      <c r="A19" s="5"/>
      <c r="B19" s="5"/>
      <c r="C19" s="5"/>
      <c r="D19" s="5"/>
      <c r="E19" s="5"/>
      <c r="F19" s="5"/>
      <c r="G19" s="5"/>
      <c r="H19" s="5"/>
      <c r="I19" s="5"/>
      <c r="J19" s="5"/>
      <c r="K19" s="5"/>
      <c r="L19" s="5"/>
      <c r="M19" s="5"/>
      <c r="N19" s="5"/>
      <c r="O19" s="5"/>
      <c r="P19" s="5"/>
      <c r="Q19" s="5"/>
    </row>
    <row r="20" spans="1:17" x14ac:dyDescent="0.25">
      <c r="A20" s="5"/>
      <c r="B20" s="5"/>
      <c r="C20" s="5"/>
      <c r="D20" s="5"/>
      <c r="E20" s="5"/>
      <c r="F20" s="5"/>
      <c r="G20" s="5"/>
      <c r="H20" s="5"/>
      <c r="I20" s="5"/>
      <c r="J20" s="5"/>
      <c r="K20" s="5"/>
      <c r="L20" s="5"/>
      <c r="M20" s="5"/>
      <c r="N20" s="5"/>
      <c r="O20" s="5"/>
      <c r="P20" s="5"/>
      <c r="Q20" s="5"/>
    </row>
    <row r="21" spans="1:17" x14ac:dyDescent="0.25">
      <c r="A21" s="5"/>
      <c r="B21" s="5"/>
      <c r="C21" s="5"/>
      <c r="D21" s="5"/>
      <c r="E21" s="5"/>
      <c r="F21" s="5"/>
      <c r="G21" s="5"/>
      <c r="H21" s="5"/>
      <c r="I21" s="5"/>
      <c r="J21" s="5"/>
      <c r="K21" s="5"/>
      <c r="L21" s="5"/>
      <c r="M21" s="5"/>
      <c r="N21" s="5"/>
      <c r="O21" s="5"/>
      <c r="P21" s="5"/>
      <c r="Q21" s="5"/>
    </row>
    <row r="22" spans="1:17" x14ac:dyDescent="0.25">
      <c r="A22" s="5"/>
      <c r="B22" s="5"/>
      <c r="C22" s="5"/>
      <c r="D22" s="5"/>
      <c r="E22" s="5"/>
      <c r="F22" s="5"/>
      <c r="G22" s="5"/>
      <c r="H22" s="5"/>
      <c r="I22" s="5"/>
      <c r="J22" s="5"/>
      <c r="K22" s="5"/>
      <c r="L22" s="5"/>
      <c r="M22" s="5"/>
      <c r="N22" s="5"/>
      <c r="O22" s="5"/>
      <c r="P22" s="5"/>
      <c r="Q22" s="5"/>
    </row>
    <row r="23" spans="1:17" x14ac:dyDescent="0.25">
      <c r="A23" s="5"/>
      <c r="B23" s="5"/>
      <c r="C23" s="5"/>
      <c r="D23" s="5"/>
      <c r="E23" s="5"/>
      <c r="F23" s="5"/>
      <c r="G23" s="5"/>
      <c r="H23" s="5"/>
      <c r="I23" s="5"/>
      <c r="J23" s="5"/>
      <c r="K23" s="5"/>
      <c r="L23" s="5"/>
      <c r="M23" s="5"/>
      <c r="N23" s="5"/>
      <c r="O23" s="5"/>
      <c r="P23" s="5"/>
      <c r="Q23" s="5"/>
    </row>
    <row r="24" spans="1:17" x14ac:dyDescent="0.25">
      <c r="A24" s="5"/>
      <c r="B24" s="5"/>
      <c r="C24" s="5"/>
      <c r="D24" s="5"/>
      <c r="E24" s="5"/>
      <c r="F24" s="5"/>
      <c r="G24" s="5"/>
      <c r="H24" s="5"/>
      <c r="I24" s="5"/>
      <c r="J24" s="5"/>
      <c r="K24" s="5"/>
      <c r="L24" s="5"/>
      <c r="M24" s="5"/>
      <c r="N24" s="5"/>
      <c r="O24" s="5"/>
      <c r="P24" s="5"/>
      <c r="Q24" s="5"/>
    </row>
    <row r="25" spans="1:17" x14ac:dyDescent="0.25">
      <c r="A25" s="5"/>
      <c r="B25" s="5"/>
      <c r="C25" s="5"/>
      <c r="D25" s="5"/>
      <c r="E25" s="5"/>
      <c r="F25" s="5"/>
      <c r="G25" s="5"/>
      <c r="H25" s="5"/>
      <c r="I25" s="5"/>
      <c r="J25" s="5"/>
      <c r="K25" s="5"/>
      <c r="L25" s="5"/>
      <c r="M25" s="5"/>
      <c r="N25" s="5"/>
      <c r="O25" s="5"/>
      <c r="P25" s="5"/>
      <c r="Q25" s="5"/>
    </row>
    <row r="26" spans="1:17" x14ac:dyDescent="0.25">
      <c r="A26" s="5"/>
      <c r="B26" s="5"/>
      <c r="C26" s="5"/>
      <c r="D26" s="5"/>
      <c r="E26" s="5"/>
      <c r="F26" s="5"/>
      <c r="G26" s="5"/>
      <c r="H26" s="5"/>
      <c r="I26" s="5"/>
      <c r="J26" s="5"/>
      <c r="K26" s="5"/>
      <c r="L26" s="5"/>
      <c r="M26" s="5"/>
      <c r="N26" s="5"/>
      <c r="O26" s="5"/>
      <c r="P26" s="5"/>
      <c r="Q26" s="5"/>
    </row>
    <row r="27" spans="1:17" x14ac:dyDescent="0.25">
      <c r="A27" s="5"/>
      <c r="B27" s="5"/>
      <c r="C27" s="5"/>
      <c r="D27" s="5"/>
      <c r="E27" s="5"/>
      <c r="F27" s="5"/>
      <c r="G27" s="5"/>
      <c r="H27" s="5"/>
      <c r="I27" s="5"/>
      <c r="J27" s="5"/>
      <c r="K27" s="5"/>
      <c r="L27" s="5"/>
      <c r="M27" s="5"/>
      <c r="N27" s="5"/>
      <c r="O27" s="5"/>
      <c r="P27" s="5"/>
      <c r="Q27" s="5"/>
    </row>
    <row r="28" spans="1:17" x14ac:dyDescent="0.25">
      <c r="A28" s="5"/>
      <c r="B28" s="5"/>
      <c r="C28" s="5"/>
      <c r="D28" s="5"/>
      <c r="E28" s="5"/>
      <c r="F28" s="5"/>
      <c r="G28" s="5"/>
      <c r="H28" s="5"/>
      <c r="I28" s="5"/>
      <c r="J28" s="5"/>
      <c r="K28" s="5"/>
      <c r="L28" s="5"/>
      <c r="M28" s="5"/>
      <c r="N28" s="5"/>
      <c r="O28" s="5"/>
      <c r="P28" s="5"/>
      <c r="Q28" s="5"/>
    </row>
    <row r="29" spans="1:17" x14ac:dyDescent="0.25">
      <c r="A29" s="5"/>
      <c r="B29" s="5"/>
      <c r="C29" s="5"/>
      <c r="D29" s="5"/>
      <c r="E29" s="5"/>
      <c r="F29" s="5"/>
      <c r="G29" s="5"/>
      <c r="H29" s="5"/>
      <c r="I29" s="5"/>
      <c r="J29" s="5"/>
      <c r="K29" s="5"/>
      <c r="L29" s="5"/>
      <c r="M29" s="5"/>
      <c r="N29" s="5"/>
      <c r="O29" s="5"/>
      <c r="P29" s="5"/>
      <c r="Q29" s="5"/>
    </row>
  </sheetData>
  <mergeCells count="4">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Q29"/>
  <sheetViews>
    <sheetView workbookViewId="0">
      <selection activeCell="K4" sqref="K4:K6"/>
    </sheetView>
  </sheetViews>
  <sheetFormatPr defaultRowHeight="13.2" x14ac:dyDescent="0.25"/>
  <cols>
    <col min="1" max="1" width="28.88671875" bestFit="1" customWidth="1"/>
    <col min="10" max="10" width="9.88671875" bestFit="1" customWidth="1"/>
    <col min="11" max="11" width="14.44140625" bestFit="1" customWidth="1"/>
  </cols>
  <sheetData>
    <row r="1" spans="1:17" ht="15.6" x14ac:dyDescent="0.3">
      <c r="A1" s="4" t="s">
        <v>0</v>
      </c>
      <c r="B1" s="3"/>
      <c r="C1" s="3"/>
      <c r="D1" s="3"/>
      <c r="E1" s="1"/>
      <c r="F1" s="1"/>
      <c r="G1" s="1"/>
      <c r="H1" s="1"/>
      <c r="I1" s="1"/>
    </row>
    <row r="2" spans="1:17" ht="15.6" x14ac:dyDescent="0.3">
      <c r="A2" s="1"/>
    </row>
    <row r="3" spans="1:17" x14ac:dyDescent="0.25">
      <c r="A3" s="89"/>
      <c r="B3" s="89"/>
      <c r="C3" s="89"/>
      <c r="D3" s="35" t="s">
        <v>6</v>
      </c>
      <c r="E3" s="35" t="s">
        <v>7</v>
      </c>
      <c r="F3" s="35" t="s">
        <v>8</v>
      </c>
      <c r="G3" s="35" t="s">
        <v>9</v>
      </c>
      <c r="H3" s="35" t="s">
        <v>10</v>
      </c>
      <c r="I3" s="35" t="s">
        <v>23</v>
      </c>
      <c r="J3" s="35" t="s">
        <v>24</v>
      </c>
      <c r="K3" s="35" t="s">
        <v>25</v>
      </c>
      <c r="L3" s="36" t="s">
        <v>22</v>
      </c>
      <c r="M3" s="5"/>
      <c r="N3" s="5"/>
      <c r="O3" s="5"/>
      <c r="P3" s="5"/>
      <c r="Q3" s="5"/>
    </row>
    <row r="4" spans="1:17" x14ac:dyDescent="0.25">
      <c r="A4" s="90" t="s">
        <v>26</v>
      </c>
      <c r="B4" s="90"/>
      <c r="C4" s="90"/>
      <c r="D4" s="5">
        <v>8.4</v>
      </c>
      <c r="E4" s="5">
        <v>9</v>
      </c>
      <c r="F4" s="5">
        <v>9</v>
      </c>
      <c r="G4" s="5">
        <v>8</v>
      </c>
      <c r="H4" s="5">
        <v>9</v>
      </c>
      <c r="I4" s="5">
        <v>9</v>
      </c>
      <c r="J4" s="5">
        <v>0</v>
      </c>
      <c r="K4" s="83">
        <f>'Cost Summary'!B13</f>
        <v>26.099902894985622</v>
      </c>
      <c r="L4" s="23">
        <f>SUM(D4:K4)</f>
        <v>78.499902894985624</v>
      </c>
      <c r="M4" s="5"/>
      <c r="N4" s="5"/>
      <c r="O4" s="5"/>
      <c r="P4" s="5"/>
      <c r="Q4" s="5"/>
    </row>
    <row r="5" spans="1:17" x14ac:dyDescent="0.25">
      <c r="A5" s="90" t="s">
        <v>27</v>
      </c>
      <c r="B5" s="90"/>
      <c r="C5" s="90"/>
      <c r="D5" s="5">
        <v>6</v>
      </c>
      <c r="E5" s="5">
        <v>7</v>
      </c>
      <c r="F5" s="5">
        <v>6</v>
      </c>
      <c r="G5" s="5">
        <v>6</v>
      </c>
      <c r="H5" s="5">
        <v>7</v>
      </c>
      <c r="I5" s="5">
        <v>6</v>
      </c>
      <c r="J5" s="5">
        <v>0</v>
      </c>
      <c r="K5" s="83">
        <f>'Cost Summary'!B14</f>
        <v>30</v>
      </c>
      <c r="L5" s="23">
        <f>SUM(D5:K5)</f>
        <v>68</v>
      </c>
      <c r="M5" s="5"/>
      <c r="N5" s="5"/>
      <c r="O5" s="5"/>
      <c r="P5" s="5"/>
      <c r="Q5" s="5"/>
    </row>
    <row r="6" spans="1:17" x14ac:dyDescent="0.25">
      <c r="A6" s="90" t="s">
        <v>28</v>
      </c>
      <c r="B6" s="90"/>
      <c r="C6" s="90"/>
      <c r="D6" s="5">
        <v>8</v>
      </c>
      <c r="E6" s="5">
        <v>7</v>
      </c>
      <c r="F6" s="5">
        <v>6.4</v>
      </c>
      <c r="G6" s="5">
        <v>7</v>
      </c>
      <c r="H6" s="5">
        <v>7</v>
      </c>
      <c r="I6" s="5">
        <v>7</v>
      </c>
      <c r="J6" s="5">
        <v>0</v>
      </c>
      <c r="K6" s="83">
        <f>'Cost Summary'!B15</f>
        <v>17.680754685468617</v>
      </c>
      <c r="L6" s="23">
        <f>SUM(D6:K6)</f>
        <v>60.080754685468619</v>
      </c>
      <c r="M6" s="5"/>
      <c r="N6" s="5"/>
      <c r="O6" s="5"/>
      <c r="P6" s="5"/>
      <c r="Q6" s="5"/>
    </row>
    <row r="7" spans="1:17" x14ac:dyDescent="0.25">
      <c r="A7" s="5"/>
      <c r="B7" s="5"/>
      <c r="C7" s="5"/>
      <c r="D7" s="5"/>
      <c r="E7" s="5"/>
      <c r="F7" s="5"/>
      <c r="G7" s="5"/>
      <c r="H7" s="5"/>
      <c r="I7" s="5"/>
      <c r="J7" s="5"/>
      <c r="K7" s="5"/>
      <c r="L7" s="5"/>
      <c r="M7" s="5"/>
      <c r="N7" s="5"/>
      <c r="O7" s="5"/>
      <c r="P7" s="5"/>
      <c r="Q7" s="5"/>
    </row>
    <row r="8" spans="1:17" x14ac:dyDescent="0.25">
      <c r="A8" s="5"/>
      <c r="B8" s="5"/>
      <c r="C8" s="5"/>
      <c r="D8" s="5"/>
      <c r="E8" s="5"/>
      <c r="F8" s="5"/>
      <c r="G8" s="5"/>
      <c r="H8" s="5"/>
      <c r="I8" s="5"/>
      <c r="J8" s="5"/>
      <c r="K8" s="5"/>
      <c r="L8" s="5"/>
      <c r="M8" s="5"/>
      <c r="N8" s="5"/>
      <c r="O8" s="5"/>
      <c r="P8" s="5"/>
      <c r="Q8" s="5"/>
    </row>
    <row r="9" spans="1:17" x14ac:dyDescent="0.25">
      <c r="A9" s="5"/>
      <c r="B9" s="5"/>
      <c r="C9" s="5"/>
      <c r="D9" s="5"/>
      <c r="E9" s="5"/>
      <c r="F9" s="5"/>
      <c r="G9" s="5"/>
      <c r="H9" s="5"/>
      <c r="I9" s="5"/>
      <c r="J9" s="5"/>
      <c r="K9" s="5"/>
      <c r="L9" s="5"/>
      <c r="M9" s="5"/>
      <c r="N9" s="5"/>
      <c r="O9" s="5"/>
      <c r="P9" s="5"/>
      <c r="Q9" s="5"/>
    </row>
    <row r="10" spans="1:17" x14ac:dyDescent="0.25">
      <c r="A10" s="5"/>
      <c r="B10" s="5"/>
      <c r="C10" s="5"/>
      <c r="D10" s="5"/>
      <c r="E10" s="5"/>
      <c r="F10" s="5"/>
      <c r="G10" s="5"/>
      <c r="H10" s="5"/>
      <c r="I10" s="5"/>
      <c r="J10" s="5"/>
      <c r="K10" s="5"/>
      <c r="L10" s="5"/>
      <c r="M10" s="5"/>
      <c r="N10" s="5"/>
      <c r="O10" s="5"/>
      <c r="P10" s="5"/>
      <c r="Q10" s="5"/>
    </row>
    <row r="11" spans="1:17" x14ac:dyDescent="0.25">
      <c r="A11" s="5"/>
      <c r="B11" s="5"/>
      <c r="C11" s="5"/>
      <c r="D11" s="5"/>
      <c r="E11" s="5"/>
      <c r="F11" s="5"/>
      <c r="G11" s="5"/>
      <c r="H11" s="5"/>
      <c r="I11" s="5"/>
      <c r="J11" s="5"/>
      <c r="K11" s="5"/>
      <c r="L11" s="5"/>
      <c r="M11" s="5"/>
      <c r="N11" s="5"/>
      <c r="O11" s="5"/>
      <c r="P11" s="5"/>
      <c r="Q11" s="5"/>
    </row>
    <row r="12" spans="1:17" x14ac:dyDescent="0.25">
      <c r="A12" s="5"/>
      <c r="B12" s="5"/>
      <c r="C12" s="5"/>
      <c r="D12" s="5"/>
      <c r="E12" s="5"/>
      <c r="F12" s="5"/>
      <c r="G12" s="5"/>
      <c r="H12" s="5"/>
      <c r="I12" s="5"/>
      <c r="J12" s="5"/>
      <c r="K12" s="5"/>
      <c r="L12" s="5"/>
      <c r="M12" s="5"/>
      <c r="N12" s="5"/>
      <c r="O12" s="5"/>
      <c r="P12" s="5"/>
      <c r="Q12" s="5"/>
    </row>
    <row r="13" spans="1:17" x14ac:dyDescent="0.25">
      <c r="A13" s="5"/>
      <c r="B13" s="5"/>
      <c r="C13" s="5"/>
      <c r="D13" s="5"/>
      <c r="E13" s="5"/>
      <c r="F13" s="5"/>
      <c r="G13" s="5"/>
      <c r="H13" s="5"/>
      <c r="I13" s="5"/>
      <c r="J13" s="5"/>
      <c r="K13" s="5"/>
      <c r="L13" s="5"/>
      <c r="M13" s="5"/>
      <c r="N13" s="5"/>
      <c r="O13" s="5"/>
      <c r="P13" s="5"/>
      <c r="Q13" s="5"/>
    </row>
    <row r="14" spans="1:17" x14ac:dyDescent="0.25">
      <c r="A14" s="5"/>
      <c r="B14" s="5"/>
      <c r="C14" s="5"/>
      <c r="D14" s="5"/>
      <c r="E14" s="5"/>
      <c r="F14" s="5"/>
      <c r="G14" s="5"/>
      <c r="H14" s="5"/>
      <c r="I14" s="5"/>
      <c r="J14" s="5"/>
      <c r="K14" s="5"/>
      <c r="L14" s="5"/>
      <c r="M14" s="5"/>
      <c r="N14" s="5"/>
      <c r="O14" s="5"/>
      <c r="P14" s="5"/>
      <c r="Q14" s="5"/>
    </row>
    <row r="15" spans="1:17" x14ac:dyDescent="0.25">
      <c r="A15" s="5"/>
      <c r="B15" s="5"/>
      <c r="C15" s="5"/>
      <c r="D15" s="5"/>
      <c r="E15" s="5"/>
      <c r="F15" s="5"/>
      <c r="G15" s="5"/>
      <c r="H15" s="5"/>
      <c r="I15" s="5"/>
      <c r="J15" s="5"/>
      <c r="K15" s="5"/>
      <c r="L15" s="5"/>
      <c r="M15" s="5"/>
      <c r="N15" s="5"/>
      <c r="O15" s="5"/>
      <c r="P15" s="5"/>
      <c r="Q15" s="5"/>
    </row>
    <row r="16" spans="1:17" x14ac:dyDescent="0.25">
      <c r="A16" s="5"/>
      <c r="B16" s="5"/>
      <c r="C16" s="5"/>
      <c r="D16" s="5"/>
      <c r="E16" s="5"/>
      <c r="F16" s="5"/>
      <c r="G16" s="5"/>
      <c r="H16" s="5"/>
      <c r="I16" s="5"/>
      <c r="J16" s="5"/>
      <c r="K16" s="5"/>
      <c r="L16" s="5"/>
      <c r="M16" s="5"/>
      <c r="N16" s="5"/>
      <c r="O16" s="5"/>
      <c r="P16" s="5"/>
      <c r="Q16" s="5"/>
    </row>
    <row r="17" spans="1:17" x14ac:dyDescent="0.25">
      <c r="A17" s="5"/>
      <c r="B17" s="5"/>
      <c r="C17" s="5"/>
      <c r="D17" s="5"/>
      <c r="E17" s="5"/>
      <c r="F17" s="5"/>
      <c r="G17" s="5"/>
      <c r="H17" s="5"/>
      <c r="I17" s="5"/>
      <c r="J17" s="5"/>
      <c r="K17" s="5"/>
      <c r="L17" s="5"/>
      <c r="M17" s="5"/>
      <c r="N17" s="5"/>
      <c r="O17" s="5"/>
      <c r="P17" s="5"/>
      <c r="Q17" s="5"/>
    </row>
    <row r="18" spans="1:17" x14ac:dyDescent="0.25">
      <c r="A18" s="5"/>
      <c r="B18" s="5"/>
      <c r="C18" s="5"/>
      <c r="D18" s="5"/>
      <c r="E18" s="5"/>
      <c r="F18" s="5"/>
      <c r="G18" s="5"/>
      <c r="H18" s="5"/>
      <c r="I18" s="5"/>
      <c r="J18" s="5"/>
      <c r="K18" s="5"/>
      <c r="L18" s="5"/>
      <c r="M18" s="5"/>
      <c r="N18" s="5"/>
      <c r="O18" s="5"/>
      <c r="P18" s="5"/>
      <c r="Q18" s="5"/>
    </row>
    <row r="19" spans="1:17" x14ac:dyDescent="0.25">
      <c r="A19" s="5"/>
      <c r="B19" s="5"/>
      <c r="C19" s="5"/>
      <c r="D19" s="5"/>
      <c r="E19" s="5"/>
      <c r="F19" s="5"/>
      <c r="G19" s="5"/>
      <c r="H19" s="5"/>
      <c r="I19" s="5"/>
      <c r="J19" s="5"/>
      <c r="K19" s="5"/>
      <c r="L19" s="5"/>
      <c r="M19" s="5"/>
      <c r="N19" s="5"/>
      <c r="O19" s="5"/>
      <c r="P19" s="5"/>
      <c r="Q19" s="5"/>
    </row>
    <row r="20" spans="1:17" x14ac:dyDescent="0.25">
      <c r="A20" s="5"/>
      <c r="B20" s="5"/>
      <c r="C20" s="5"/>
      <c r="D20" s="5"/>
      <c r="E20" s="5"/>
      <c r="F20" s="5"/>
      <c r="G20" s="5"/>
      <c r="H20" s="5"/>
      <c r="I20" s="5"/>
      <c r="J20" s="5"/>
      <c r="K20" s="5"/>
      <c r="L20" s="5"/>
      <c r="M20" s="5"/>
      <c r="N20" s="5"/>
      <c r="O20" s="5"/>
      <c r="P20" s="5"/>
      <c r="Q20" s="5"/>
    </row>
    <row r="21" spans="1:17" x14ac:dyDescent="0.25">
      <c r="A21" s="5"/>
      <c r="B21" s="5"/>
      <c r="C21" s="5"/>
      <c r="D21" s="5"/>
      <c r="E21" s="5"/>
      <c r="F21" s="5"/>
      <c r="G21" s="5"/>
      <c r="H21" s="5"/>
      <c r="I21" s="5"/>
      <c r="J21" s="5"/>
      <c r="K21" s="5"/>
      <c r="L21" s="5"/>
      <c r="M21" s="5"/>
      <c r="N21" s="5"/>
      <c r="O21" s="5"/>
      <c r="P21" s="5"/>
      <c r="Q21" s="5"/>
    </row>
    <row r="22" spans="1:17" x14ac:dyDescent="0.25">
      <c r="A22" s="5"/>
      <c r="B22" s="5"/>
      <c r="C22" s="5"/>
      <c r="D22" s="5"/>
      <c r="E22" s="5"/>
      <c r="F22" s="5"/>
      <c r="G22" s="5"/>
      <c r="H22" s="5"/>
      <c r="I22" s="5"/>
      <c r="J22" s="5"/>
      <c r="K22" s="5"/>
      <c r="L22" s="5"/>
      <c r="M22" s="5"/>
      <c r="N22" s="5"/>
      <c r="O22" s="5"/>
      <c r="P22" s="5"/>
      <c r="Q22" s="5"/>
    </row>
    <row r="23" spans="1:17" x14ac:dyDescent="0.25">
      <c r="A23" s="5"/>
      <c r="B23" s="5"/>
      <c r="C23" s="5"/>
      <c r="D23" s="5"/>
      <c r="E23" s="5"/>
      <c r="F23" s="5"/>
      <c r="G23" s="5"/>
      <c r="H23" s="5"/>
      <c r="I23" s="5"/>
      <c r="J23" s="5"/>
      <c r="K23" s="5"/>
      <c r="L23" s="5"/>
      <c r="M23" s="5"/>
      <c r="N23" s="5"/>
      <c r="O23" s="5"/>
      <c r="P23" s="5"/>
      <c r="Q23" s="5"/>
    </row>
    <row r="24" spans="1:17" x14ac:dyDescent="0.25">
      <c r="A24" s="5"/>
      <c r="B24" s="5"/>
      <c r="C24" s="5"/>
      <c r="D24" s="5"/>
      <c r="E24" s="5"/>
      <c r="F24" s="5"/>
      <c r="G24" s="5"/>
      <c r="H24" s="5"/>
      <c r="I24" s="5"/>
      <c r="J24" s="5"/>
      <c r="K24" s="5"/>
      <c r="L24" s="5"/>
      <c r="M24" s="5"/>
      <c r="N24" s="5"/>
      <c r="O24" s="5"/>
      <c r="P24" s="5"/>
      <c r="Q24" s="5"/>
    </row>
    <row r="25" spans="1:17" x14ac:dyDescent="0.25">
      <c r="A25" s="5"/>
      <c r="B25" s="5"/>
      <c r="C25" s="5"/>
      <c r="D25" s="5"/>
      <c r="E25" s="5"/>
      <c r="F25" s="5"/>
      <c r="G25" s="5"/>
      <c r="H25" s="5"/>
      <c r="I25" s="5"/>
      <c r="J25" s="5"/>
      <c r="K25" s="5"/>
      <c r="L25" s="5"/>
      <c r="M25" s="5"/>
      <c r="N25" s="5"/>
      <c r="O25" s="5"/>
      <c r="P25" s="5"/>
      <c r="Q25" s="5"/>
    </row>
    <row r="26" spans="1:17" x14ac:dyDescent="0.25">
      <c r="A26" s="5"/>
      <c r="B26" s="5"/>
      <c r="C26" s="5"/>
      <c r="D26" s="5"/>
      <c r="E26" s="5"/>
      <c r="F26" s="5"/>
      <c r="G26" s="5"/>
      <c r="H26" s="5"/>
      <c r="I26" s="5"/>
      <c r="J26" s="5"/>
      <c r="K26" s="5"/>
      <c r="L26" s="5"/>
      <c r="M26" s="5"/>
      <c r="N26" s="5"/>
      <c r="O26" s="5"/>
      <c r="P26" s="5"/>
      <c r="Q26" s="5"/>
    </row>
    <row r="27" spans="1:17" x14ac:dyDescent="0.25">
      <c r="A27" s="5"/>
      <c r="B27" s="5"/>
      <c r="C27" s="5"/>
      <c r="D27" s="5"/>
      <c r="E27" s="5"/>
      <c r="F27" s="5"/>
      <c r="G27" s="5"/>
      <c r="H27" s="5"/>
      <c r="I27" s="5"/>
      <c r="J27" s="5"/>
      <c r="K27" s="5"/>
      <c r="L27" s="5"/>
      <c r="M27" s="5"/>
      <c r="N27" s="5"/>
      <c r="O27" s="5"/>
      <c r="P27" s="5"/>
      <c r="Q27" s="5"/>
    </row>
    <row r="28" spans="1:17" x14ac:dyDescent="0.25">
      <c r="A28" s="5"/>
      <c r="B28" s="5"/>
      <c r="C28" s="5"/>
      <c r="D28" s="5"/>
      <c r="E28" s="5"/>
      <c r="F28" s="5"/>
      <c r="G28" s="5"/>
      <c r="H28" s="5"/>
      <c r="I28" s="5"/>
      <c r="J28" s="5"/>
      <c r="K28" s="5"/>
      <c r="L28" s="5"/>
      <c r="M28" s="5"/>
      <c r="N28" s="5"/>
      <c r="O28" s="5"/>
      <c r="P28" s="5"/>
      <c r="Q28" s="5"/>
    </row>
    <row r="29" spans="1:17" x14ac:dyDescent="0.25">
      <c r="A29" s="5"/>
      <c r="B29" s="5"/>
      <c r="C29" s="5"/>
      <c r="D29" s="5"/>
      <c r="E29" s="5"/>
      <c r="F29" s="5"/>
      <c r="G29" s="5"/>
      <c r="H29" s="5"/>
      <c r="I29" s="5"/>
      <c r="J29" s="5"/>
      <c r="K29" s="5"/>
      <c r="L29" s="5"/>
      <c r="M29" s="5"/>
      <c r="N29" s="5"/>
      <c r="O29" s="5"/>
      <c r="P29" s="5"/>
      <c r="Q29" s="5"/>
    </row>
  </sheetData>
  <mergeCells count="4">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23B09-920F-476C-A940-945D6B94CA27}">
  <sheetPr>
    <tabColor rgb="FFFFFF00"/>
  </sheetPr>
  <dimension ref="A1:Q29"/>
  <sheetViews>
    <sheetView workbookViewId="0">
      <selection activeCell="K4" sqref="K4:K6"/>
    </sheetView>
  </sheetViews>
  <sheetFormatPr defaultRowHeight="13.2" x14ac:dyDescent="0.25"/>
  <cols>
    <col min="1" max="1" width="28.88671875" bestFit="1" customWidth="1"/>
    <col min="10" max="10" width="9.88671875" bestFit="1" customWidth="1"/>
    <col min="11" max="11" width="14.44140625" bestFit="1" customWidth="1"/>
  </cols>
  <sheetData>
    <row r="1" spans="1:17" ht="15.6" x14ac:dyDescent="0.3">
      <c r="A1" s="4" t="s">
        <v>0</v>
      </c>
      <c r="B1" s="3"/>
      <c r="C1" s="3"/>
      <c r="D1" s="3"/>
      <c r="E1" s="1"/>
      <c r="F1" s="1"/>
      <c r="G1" s="1"/>
      <c r="H1" s="1"/>
      <c r="I1" s="1"/>
    </row>
    <row r="2" spans="1:17" ht="15.6" x14ac:dyDescent="0.3">
      <c r="A2" s="1"/>
    </row>
    <row r="3" spans="1:17" x14ac:dyDescent="0.25">
      <c r="A3" s="89"/>
      <c r="B3" s="89"/>
      <c r="C3" s="89"/>
      <c r="D3" s="35" t="s">
        <v>6</v>
      </c>
      <c r="E3" s="35" t="s">
        <v>7</v>
      </c>
      <c r="F3" s="35" t="s">
        <v>8</v>
      </c>
      <c r="G3" s="35" t="s">
        <v>9</v>
      </c>
      <c r="H3" s="35" t="s">
        <v>10</v>
      </c>
      <c r="I3" s="35" t="s">
        <v>23</v>
      </c>
      <c r="J3" s="35" t="s">
        <v>24</v>
      </c>
      <c r="K3" s="35" t="s">
        <v>25</v>
      </c>
      <c r="L3" s="36" t="s">
        <v>22</v>
      </c>
      <c r="M3" s="5"/>
      <c r="N3" s="5"/>
      <c r="O3" s="5"/>
      <c r="P3" s="5"/>
      <c r="Q3" s="5"/>
    </row>
    <row r="4" spans="1:17" x14ac:dyDescent="0.25">
      <c r="A4" s="90" t="s">
        <v>26</v>
      </c>
      <c r="B4" s="90"/>
      <c r="C4" s="90"/>
      <c r="D4" s="5">
        <v>10</v>
      </c>
      <c r="E4" s="5">
        <v>10</v>
      </c>
      <c r="F4" s="5">
        <v>10</v>
      </c>
      <c r="G4" s="5">
        <v>10</v>
      </c>
      <c r="H4" s="5">
        <v>10</v>
      </c>
      <c r="I4" s="5">
        <v>8</v>
      </c>
      <c r="J4" s="5">
        <v>0</v>
      </c>
      <c r="K4" s="83">
        <f>'Cost Summary'!B13</f>
        <v>26.099902894985622</v>
      </c>
      <c r="L4" s="23">
        <f>SUM(D4:K4)</f>
        <v>84.099902894985618</v>
      </c>
      <c r="M4" s="5"/>
      <c r="N4" s="5"/>
      <c r="O4" s="5"/>
      <c r="P4" s="5"/>
      <c r="Q4" s="5"/>
    </row>
    <row r="5" spans="1:17" x14ac:dyDescent="0.25">
      <c r="A5" s="90" t="s">
        <v>27</v>
      </c>
      <c r="B5" s="90"/>
      <c r="C5" s="90"/>
      <c r="D5" s="5">
        <v>8</v>
      </c>
      <c r="E5" s="5">
        <v>6</v>
      </c>
      <c r="F5" s="5">
        <v>6</v>
      </c>
      <c r="G5" s="5">
        <v>6</v>
      </c>
      <c r="H5" s="5">
        <v>8</v>
      </c>
      <c r="I5" s="5">
        <v>6</v>
      </c>
      <c r="J5" s="5">
        <v>0</v>
      </c>
      <c r="K5" s="83">
        <f>'Cost Summary'!B14</f>
        <v>30</v>
      </c>
      <c r="L5" s="23">
        <f>SUM(D5:K5)</f>
        <v>70</v>
      </c>
      <c r="M5" s="5"/>
      <c r="N5" s="5"/>
      <c r="O5" s="5"/>
      <c r="P5" s="5"/>
      <c r="Q5" s="5"/>
    </row>
    <row r="6" spans="1:17" x14ac:dyDescent="0.25">
      <c r="A6" s="90" t="s">
        <v>28</v>
      </c>
      <c r="B6" s="90"/>
      <c r="C6" s="90"/>
      <c r="D6" s="5">
        <v>8</v>
      </c>
      <c r="E6" s="5">
        <v>8</v>
      </c>
      <c r="F6" s="5">
        <v>8</v>
      </c>
      <c r="G6" s="5">
        <v>10</v>
      </c>
      <c r="H6" s="5">
        <v>10</v>
      </c>
      <c r="I6" s="5">
        <v>8</v>
      </c>
      <c r="J6" s="5">
        <v>0</v>
      </c>
      <c r="K6" s="83">
        <f>'Cost Summary'!B15</f>
        <v>17.680754685468617</v>
      </c>
      <c r="L6" s="23">
        <f>SUM(D6:K6)</f>
        <v>69.680754685468614</v>
      </c>
      <c r="M6" s="5"/>
      <c r="N6" s="5"/>
      <c r="O6" s="5"/>
      <c r="P6" s="5"/>
      <c r="Q6" s="5"/>
    </row>
    <row r="7" spans="1:17" x14ac:dyDescent="0.25">
      <c r="A7" s="5"/>
      <c r="B7" s="5"/>
      <c r="C7" s="5"/>
      <c r="D7" s="5"/>
      <c r="E7" s="5"/>
      <c r="F7" s="5"/>
      <c r="G7" s="5"/>
      <c r="H7" s="5"/>
      <c r="I7" s="5"/>
      <c r="J7" s="5"/>
      <c r="K7" s="5"/>
      <c r="L7" s="5"/>
      <c r="M7" s="5"/>
      <c r="N7" s="5"/>
      <c r="O7" s="5"/>
      <c r="P7" s="5"/>
      <c r="Q7" s="5"/>
    </row>
    <row r="8" spans="1:17" x14ac:dyDescent="0.25">
      <c r="A8" s="5"/>
      <c r="B8" s="5"/>
      <c r="C8" s="5"/>
      <c r="D8" s="5"/>
      <c r="E8" s="5"/>
      <c r="F8" s="5"/>
      <c r="G8" s="5"/>
      <c r="H8" s="5"/>
      <c r="I8" s="5"/>
      <c r="J8" s="5"/>
      <c r="K8" s="5"/>
      <c r="L8" s="5"/>
      <c r="M8" s="5"/>
      <c r="N8" s="5"/>
      <c r="O8" s="5"/>
      <c r="P8" s="5"/>
      <c r="Q8" s="5"/>
    </row>
    <row r="9" spans="1:17" x14ac:dyDescent="0.25">
      <c r="A9" s="5"/>
      <c r="B9" s="5"/>
      <c r="C9" s="5"/>
      <c r="D9" s="5"/>
      <c r="E9" s="5"/>
      <c r="F9" s="5"/>
      <c r="G9" s="5"/>
      <c r="H9" s="5"/>
      <c r="I9" s="5"/>
      <c r="J9" s="5"/>
      <c r="K9" s="5"/>
      <c r="L9" s="5"/>
      <c r="M9" s="5"/>
      <c r="N9" s="5"/>
      <c r="O9" s="5"/>
      <c r="P9" s="5"/>
      <c r="Q9" s="5"/>
    </row>
    <row r="10" spans="1:17" x14ac:dyDescent="0.25">
      <c r="A10" s="5"/>
      <c r="B10" s="5"/>
      <c r="C10" s="5"/>
      <c r="D10" s="5"/>
      <c r="E10" s="5"/>
      <c r="F10" s="5"/>
      <c r="G10" s="5"/>
      <c r="H10" s="5"/>
      <c r="I10" s="5"/>
      <c r="J10" s="5"/>
      <c r="K10" s="5"/>
      <c r="L10" s="5"/>
      <c r="M10" s="5"/>
      <c r="N10" s="5"/>
      <c r="O10" s="5"/>
      <c r="P10" s="5"/>
      <c r="Q10" s="5"/>
    </row>
    <row r="11" spans="1:17" x14ac:dyDescent="0.25">
      <c r="A11" s="5"/>
      <c r="B11" s="5"/>
      <c r="C11" s="5"/>
      <c r="D11" s="5"/>
      <c r="E11" s="5"/>
      <c r="F11" s="5"/>
      <c r="G11" s="5"/>
      <c r="H11" s="5"/>
      <c r="I11" s="5"/>
      <c r="J11" s="5"/>
      <c r="K11" s="5"/>
      <c r="L11" s="5"/>
      <c r="M11" s="5"/>
      <c r="N11" s="5"/>
      <c r="O11" s="5"/>
      <c r="P11" s="5"/>
      <c r="Q11" s="5"/>
    </row>
    <row r="12" spans="1:17" x14ac:dyDescent="0.25">
      <c r="A12" s="5"/>
      <c r="B12" s="5"/>
      <c r="C12" s="5"/>
      <c r="D12" s="5"/>
      <c r="E12" s="5"/>
      <c r="F12" s="5"/>
      <c r="G12" s="5"/>
      <c r="H12" s="5"/>
      <c r="I12" s="5"/>
      <c r="J12" s="5"/>
      <c r="K12" s="5"/>
      <c r="L12" s="5"/>
      <c r="M12" s="5"/>
      <c r="N12" s="5"/>
      <c r="O12" s="5"/>
      <c r="P12" s="5"/>
      <c r="Q12" s="5"/>
    </row>
    <row r="13" spans="1:17" x14ac:dyDescent="0.25">
      <c r="A13" s="5"/>
      <c r="B13" s="5"/>
      <c r="C13" s="5"/>
      <c r="D13" s="5"/>
      <c r="E13" s="5"/>
      <c r="F13" s="5"/>
      <c r="G13" s="5"/>
      <c r="H13" s="5"/>
      <c r="I13" s="5"/>
      <c r="J13" s="5"/>
      <c r="K13" s="5"/>
      <c r="L13" s="5"/>
      <c r="M13" s="5"/>
      <c r="N13" s="5"/>
      <c r="O13" s="5"/>
      <c r="P13" s="5"/>
      <c r="Q13" s="5"/>
    </row>
    <row r="14" spans="1:17" x14ac:dyDescent="0.25">
      <c r="A14" s="5"/>
      <c r="B14" s="5"/>
      <c r="C14" s="5"/>
      <c r="D14" s="5"/>
      <c r="E14" s="5"/>
      <c r="F14" s="5"/>
      <c r="G14" s="5"/>
      <c r="H14" s="5"/>
      <c r="I14" s="5"/>
      <c r="J14" s="5"/>
      <c r="K14" s="5"/>
      <c r="L14" s="5"/>
      <c r="M14" s="5"/>
      <c r="N14" s="5"/>
      <c r="O14" s="5"/>
      <c r="P14" s="5"/>
      <c r="Q14" s="5"/>
    </row>
    <row r="15" spans="1:17" x14ac:dyDescent="0.25">
      <c r="A15" s="5"/>
      <c r="B15" s="5"/>
      <c r="C15" s="5"/>
      <c r="D15" s="5"/>
      <c r="E15" s="5"/>
      <c r="F15" s="5"/>
      <c r="G15" s="5"/>
      <c r="H15" s="5"/>
      <c r="I15" s="5"/>
      <c r="J15" s="5"/>
      <c r="K15" s="5"/>
      <c r="L15" s="5"/>
      <c r="M15" s="5"/>
      <c r="N15" s="5"/>
      <c r="O15" s="5"/>
      <c r="P15" s="5"/>
      <c r="Q15" s="5"/>
    </row>
    <row r="16" spans="1:17" x14ac:dyDescent="0.25">
      <c r="A16" s="5"/>
      <c r="B16" s="5"/>
      <c r="C16" s="5"/>
      <c r="D16" s="5"/>
      <c r="E16" s="5"/>
      <c r="F16" s="5"/>
      <c r="G16" s="5"/>
      <c r="H16" s="5"/>
      <c r="I16" s="5"/>
      <c r="J16" s="5"/>
      <c r="K16" s="5"/>
      <c r="L16" s="5"/>
      <c r="M16" s="5"/>
      <c r="N16" s="5"/>
      <c r="O16" s="5"/>
      <c r="P16" s="5"/>
      <c r="Q16" s="5"/>
    </row>
    <row r="17" spans="1:17" x14ac:dyDescent="0.25">
      <c r="A17" s="5"/>
      <c r="B17" s="5"/>
      <c r="C17" s="5"/>
      <c r="D17" s="5"/>
      <c r="E17" s="5"/>
      <c r="F17" s="5"/>
      <c r="G17" s="5"/>
      <c r="H17" s="5"/>
      <c r="I17" s="5"/>
      <c r="J17" s="5"/>
      <c r="K17" s="5"/>
      <c r="L17" s="5"/>
      <c r="M17" s="5"/>
      <c r="N17" s="5"/>
      <c r="O17" s="5"/>
      <c r="P17" s="5"/>
      <c r="Q17" s="5"/>
    </row>
    <row r="18" spans="1:17" x14ac:dyDescent="0.25">
      <c r="A18" s="5"/>
      <c r="B18" s="5"/>
      <c r="C18" s="5"/>
      <c r="D18" s="5"/>
      <c r="E18" s="5"/>
      <c r="F18" s="5"/>
      <c r="G18" s="5"/>
      <c r="H18" s="5"/>
      <c r="I18" s="5"/>
      <c r="J18" s="5"/>
      <c r="K18" s="5"/>
      <c r="L18" s="5"/>
      <c r="M18" s="5"/>
      <c r="N18" s="5"/>
      <c r="O18" s="5"/>
      <c r="P18" s="5"/>
      <c r="Q18" s="5"/>
    </row>
    <row r="19" spans="1:17" x14ac:dyDescent="0.25">
      <c r="A19" s="5"/>
      <c r="B19" s="5"/>
      <c r="C19" s="5"/>
      <c r="D19" s="5"/>
      <c r="E19" s="5"/>
      <c r="F19" s="5"/>
      <c r="G19" s="5"/>
      <c r="H19" s="5"/>
      <c r="I19" s="5"/>
      <c r="J19" s="5"/>
      <c r="K19" s="5"/>
      <c r="L19" s="5"/>
      <c r="M19" s="5"/>
      <c r="N19" s="5"/>
      <c r="O19" s="5"/>
      <c r="P19" s="5"/>
      <c r="Q19" s="5"/>
    </row>
    <row r="20" spans="1:17" x14ac:dyDescent="0.25">
      <c r="A20" s="5"/>
      <c r="B20" s="5"/>
      <c r="C20" s="5"/>
      <c r="D20" s="5"/>
      <c r="E20" s="5"/>
      <c r="F20" s="5"/>
      <c r="G20" s="5"/>
      <c r="H20" s="5"/>
      <c r="I20" s="5"/>
      <c r="J20" s="5"/>
      <c r="K20" s="5"/>
      <c r="L20" s="5"/>
      <c r="M20" s="5"/>
      <c r="N20" s="5"/>
      <c r="O20" s="5"/>
      <c r="P20" s="5"/>
      <c r="Q20" s="5"/>
    </row>
    <row r="21" spans="1:17" x14ac:dyDescent="0.25">
      <c r="A21" s="5"/>
      <c r="B21" s="5"/>
      <c r="C21" s="5"/>
      <c r="D21" s="5"/>
      <c r="E21" s="5"/>
      <c r="F21" s="5"/>
      <c r="G21" s="5"/>
      <c r="H21" s="5"/>
      <c r="I21" s="5"/>
      <c r="J21" s="5"/>
      <c r="K21" s="5"/>
      <c r="L21" s="5"/>
      <c r="M21" s="5"/>
      <c r="N21" s="5"/>
      <c r="O21" s="5"/>
      <c r="P21" s="5"/>
      <c r="Q21" s="5"/>
    </row>
    <row r="22" spans="1:17" x14ac:dyDescent="0.25">
      <c r="A22" s="5"/>
      <c r="B22" s="5"/>
      <c r="C22" s="5"/>
      <c r="D22" s="5"/>
      <c r="E22" s="5"/>
      <c r="F22" s="5"/>
      <c r="G22" s="5"/>
      <c r="H22" s="5"/>
      <c r="I22" s="5"/>
      <c r="J22" s="5"/>
      <c r="K22" s="5"/>
      <c r="L22" s="5"/>
      <c r="M22" s="5"/>
      <c r="N22" s="5"/>
      <c r="O22" s="5"/>
      <c r="P22" s="5"/>
      <c r="Q22" s="5"/>
    </row>
    <row r="23" spans="1:17" x14ac:dyDescent="0.25">
      <c r="A23" s="5"/>
      <c r="B23" s="5"/>
      <c r="C23" s="5"/>
      <c r="D23" s="5"/>
      <c r="E23" s="5"/>
      <c r="F23" s="5"/>
      <c r="G23" s="5"/>
      <c r="H23" s="5"/>
      <c r="I23" s="5"/>
      <c r="J23" s="5"/>
      <c r="K23" s="5"/>
      <c r="L23" s="5"/>
      <c r="M23" s="5"/>
      <c r="N23" s="5"/>
      <c r="O23" s="5"/>
      <c r="P23" s="5"/>
      <c r="Q23" s="5"/>
    </row>
    <row r="24" spans="1:17" x14ac:dyDescent="0.25">
      <c r="A24" s="5"/>
      <c r="B24" s="5"/>
      <c r="C24" s="5"/>
      <c r="D24" s="5"/>
      <c r="E24" s="5"/>
      <c r="F24" s="5"/>
      <c r="G24" s="5"/>
      <c r="H24" s="5"/>
      <c r="I24" s="5"/>
      <c r="J24" s="5"/>
      <c r="K24" s="5"/>
      <c r="L24" s="5"/>
      <c r="M24" s="5"/>
      <c r="N24" s="5"/>
      <c r="O24" s="5"/>
      <c r="P24" s="5"/>
      <c r="Q24" s="5"/>
    </row>
    <row r="25" spans="1:17" x14ac:dyDescent="0.25">
      <c r="A25" s="5"/>
      <c r="B25" s="5"/>
      <c r="C25" s="5"/>
      <c r="D25" s="5"/>
      <c r="E25" s="5"/>
      <c r="F25" s="5"/>
      <c r="G25" s="5"/>
      <c r="H25" s="5"/>
      <c r="I25" s="5"/>
      <c r="J25" s="5"/>
      <c r="K25" s="5"/>
      <c r="L25" s="5"/>
      <c r="M25" s="5"/>
      <c r="N25" s="5"/>
      <c r="O25" s="5"/>
      <c r="P25" s="5"/>
      <c r="Q25" s="5"/>
    </row>
    <row r="26" spans="1:17" x14ac:dyDescent="0.25">
      <c r="A26" s="5"/>
      <c r="B26" s="5"/>
      <c r="C26" s="5"/>
      <c r="D26" s="5"/>
      <c r="E26" s="5"/>
      <c r="F26" s="5"/>
      <c r="G26" s="5"/>
      <c r="H26" s="5"/>
      <c r="I26" s="5"/>
      <c r="J26" s="5"/>
      <c r="K26" s="5"/>
      <c r="L26" s="5"/>
      <c r="M26" s="5"/>
      <c r="N26" s="5"/>
      <c r="O26" s="5"/>
      <c r="P26" s="5"/>
      <c r="Q26" s="5"/>
    </row>
    <row r="27" spans="1:17" x14ac:dyDescent="0.25">
      <c r="A27" s="5"/>
      <c r="B27" s="5"/>
      <c r="C27" s="5"/>
      <c r="D27" s="5"/>
      <c r="E27" s="5"/>
      <c r="F27" s="5"/>
      <c r="G27" s="5"/>
      <c r="H27" s="5"/>
      <c r="I27" s="5"/>
      <c r="J27" s="5"/>
      <c r="K27" s="5"/>
      <c r="L27" s="5"/>
      <c r="M27" s="5"/>
      <c r="N27" s="5"/>
      <c r="O27" s="5"/>
      <c r="P27" s="5"/>
      <c r="Q27" s="5"/>
    </row>
    <row r="28" spans="1:17" x14ac:dyDescent="0.25">
      <c r="A28" s="5"/>
      <c r="B28" s="5"/>
      <c r="C28" s="5"/>
      <c r="D28" s="5"/>
      <c r="E28" s="5"/>
      <c r="F28" s="5"/>
      <c r="G28" s="5"/>
      <c r="H28" s="5"/>
      <c r="I28" s="5"/>
      <c r="J28" s="5"/>
      <c r="K28" s="5"/>
      <c r="L28" s="5"/>
      <c r="M28" s="5"/>
      <c r="N28" s="5"/>
      <c r="O28" s="5"/>
      <c r="P28" s="5"/>
      <c r="Q28" s="5"/>
    </row>
    <row r="29" spans="1:17" x14ac:dyDescent="0.25">
      <c r="A29" s="5"/>
      <c r="B29" s="5"/>
      <c r="C29" s="5"/>
      <c r="D29" s="5"/>
      <c r="E29" s="5"/>
      <c r="F29" s="5"/>
      <c r="G29" s="5"/>
      <c r="H29" s="5"/>
      <c r="I29" s="5"/>
      <c r="J29" s="5"/>
      <c r="K29" s="5"/>
      <c r="L29" s="5"/>
      <c r="M29" s="5"/>
      <c r="N29" s="5"/>
      <c r="O29" s="5"/>
      <c r="P29" s="5"/>
      <c r="Q29" s="5"/>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C50E-FBF2-44F7-BC05-1241A752A997}">
  <sheetPr>
    <tabColor rgb="FFFFFF00"/>
  </sheetPr>
  <dimension ref="A1:Q29"/>
  <sheetViews>
    <sheetView workbookViewId="0">
      <selection activeCell="K4" sqref="K4:K6"/>
    </sheetView>
  </sheetViews>
  <sheetFormatPr defaultRowHeight="13.2" x14ac:dyDescent="0.25"/>
  <cols>
    <col min="1" max="1" width="28.88671875" bestFit="1" customWidth="1"/>
    <col min="10" max="10" width="9.88671875" bestFit="1" customWidth="1"/>
    <col min="11" max="11" width="14.44140625" bestFit="1" customWidth="1"/>
  </cols>
  <sheetData>
    <row r="1" spans="1:17" ht="15.6" x14ac:dyDescent="0.3">
      <c r="A1" s="4" t="s">
        <v>0</v>
      </c>
      <c r="B1" s="3"/>
      <c r="C1" s="3"/>
      <c r="D1" s="3"/>
      <c r="E1" s="1"/>
      <c r="F1" s="1"/>
      <c r="G1" s="1"/>
      <c r="H1" s="1"/>
      <c r="I1" s="1"/>
    </row>
    <row r="2" spans="1:17" ht="15.6" x14ac:dyDescent="0.3">
      <c r="A2" s="1"/>
    </row>
    <row r="3" spans="1:17" x14ac:dyDescent="0.25">
      <c r="A3" s="89"/>
      <c r="B3" s="89"/>
      <c r="C3" s="89"/>
      <c r="D3" s="35" t="s">
        <v>6</v>
      </c>
      <c r="E3" s="35" t="s">
        <v>7</v>
      </c>
      <c r="F3" s="35" t="s">
        <v>8</v>
      </c>
      <c r="G3" s="35" t="s">
        <v>9</v>
      </c>
      <c r="H3" s="35" t="s">
        <v>10</v>
      </c>
      <c r="I3" s="35" t="s">
        <v>23</v>
      </c>
      <c r="J3" s="35" t="s">
        <v>24</v>
      </c>
      <c r="K3" s="35" t="s">
        <v>25</v>
      </c>
      <c r="L3" s="36" t="s">
        <v>22</v>
      </c>
      <c r="M3" s="5"/>
      <c r="N3" s="5"/>
      <c r="O3" s="5"/>
      <c r="P3" s="5"/>
      <c r="Q3" s="5"/>
    </row>
    <row r="4" spans="1:17" x14ac:dyDescent="0.25">
      <c r="A4" s="90" t="s">
        <v>26</v>
      </c>
      <c r="B4" s="90"/>
      <c r="C4" s="90"/>
      <c r="D4" s="5">
        <v>10</v>
      </c>
      <c r="E4" s="5">
        <v>9</v>
      </c>
      <c r="F4" s="5">
        <v>10</v>
      </c>
      <c r="G4" s="5">
        <v>9</v>
      </c>
      <c r="H4" s="5">
        <v>9</v>
      </c>
      <c r="I4" s="5">
        <v>10</v>
      </c>
      <c r="J4" s="5">
        <v>0</v>
      </c>
      <c r="K4" s="83">
        <f>'Cost Summary'!B13</f>
        <v>26.099902894985622</v>
      </c>
      <c r="L4" s="23">
        <f>SUM(D4:K4)</f>
        <v>83.099902894985618</v>
      </c>
      <c r="M4" s="5"/>
      <c r="N4" s="5"/>
      <c r="O4" s="5"/>
      <c r="P4" s="5"/>
      <c r="Q4" s="5"/>
    </row>
    <row r="5" spans="1:17" x14ac:dyDescent="0.25">
      <c r="A5" s="90" t="s">
        <v>27</v>
      </c>
      <c r="B5" s="90"/>
      <c r="C5" s="90"/>
      <c r="D5" s="5">
        <v>7</v>
      </c>
      <c r="E5" s="5">
        <v>6</v>
      </c>
      <c r="F5" s="5">
        <v>5</v>
      </c>
      <c r="G5" s="5">
        <v>6</v>
      </c>
      <c r="H5" s="5">
        <v>6</v>
      </c>
      <c r="I5" s="5">
        <v>6</v>
      </c>
      <c r="J5" s="5">
        <v>0</v>
      </c>
      <c r="K5" s="83">
        <f>'Cost Summary'!B14</f>
        <v>30</v>
      </c>
      <c r="L5" s="23">
        <f>SUM(D5:K5)</f>
        <v>66</v>
      </c>
      <c r="M5" s="5"/>
      <c r="N5" s="5"/>
      <c r="O5" s="5"/>
      <c r="P5" s="5"/>
      <c r="Q5" s="5"/>
    </row>
    <row r="6" spans="1:17" x14ac:dyDescent="0.25">
      <c r="A6" s="90" t="s">
        <v>28</v>
      </c>
      <c r="B6" s="90"/>
      <c r="C6" s="90"/>
      <c r="D6" s="5">
        <v>6</v>
      </c>
      <c r="E6" s="5">
        <v>7</v>
      </c>
      <c r="F6" s="5">
        <v>6</v>
      </c>
      <c r="G6" s="5">
        <v>7</v>
      </c>
      <c r="H6" s="5">
        <v>6</v>
      </c>
      <c r="I6" s="5">
        <v>8</v>
      </c>
      <c r="J6" s="5">
        <v>0</v>
      </c>
      <c r="K6" s="83">
        <f>'Cost Summary'!B15</f>
        <v>17.680754685468617</v>
      </c>
      <c r="L6" s="23">
        <f>SUM(D6:K6)</f>
        <v>57.680754685468614</v>
      </c>
      <c r="M6" s="5"/>
      <c r="N6" s="5"/>
      <c r="O6" s="5"/>
      <c r="P6" s="5"/>
      <c r="Q6" s="5"/>
    </row>
    <row r="7" spans="1:17" x14ac:dyDescent="0.25">
      <c r="A7" s="5"/>
      <c r="B7" s="5"/>
      <c r="C7" s="5"/>
      <c r="D7" s="5"/>
      <c r="E7" s="5"/>
      <c r="F7" s="5"/>
      <c r="G7" s="5"/>
      <c r="H7" s="5"/>
      <c r="I7" s="5"/>
      <c r="J7" s="5"/>
      <c r="K7" s="5"/>
      <c r="L7" s="5"/>
      <c r="M7" s="5"/>
      <c r="N7" s="5"/>
      <c r="O7" s="5"/>
      <c r="P7" s="5"/>
      <c r="Q7" s="5"/>
    </row>
    <row r="8" spans="1:17" x14ac:dyDescent="0.25">
      <c r="A8" s="5"/>
      <c r="B8" s="5"/>
      <c r="C8" s="5"/>
      <c r="D8" s="5"/>
      <c r="E8" s="5"/>
      <c r="F8" s="5"/>
      <c r="G8" s="5"/>
      <c r="H8" s="5"/>
      <c r="I8" s="5"/>
      <c r="J8" s="5"/>
      <c r="K8" s="5"/>
      <c r="L8" s="5"/>
      <c r="M8" s="5"/>
      <c r="N8" s="5"/>
      <c r="O8" s="5"/>
      <c r="P8" s="5"/>
      <c r="Q8" s="5"/>
    </row>
    <row r="9" spans="1:17" x14ac:dyDescent="0.25">
      <c r="A9" s="5"/>
      <c r="B9" s="5"/>
      <c r="C9" s="5"/>
      <c r="D9" s="5"/>
      <c r="E9" s="5"/>
      <c r="F9" s="5"/>
      <c r="G9" s="5"/>
      <c r="H9" s="5"/>
      <c r="I9" s="5"/>
      <c r="J9" s="5"/>
      <c r="K9" s="5"/>
      <c r="L9" s="5"/>
      <c r="M9" s="5"/>
      <c r="N9" s="5"/>
      <c r="O9" s="5"/>
      <c r="P9" s="5"/>
      <c r="Q9" s="5"/>
    </row>
    <row r="10" spans="1:17" x14ac:dyDescent="0.25">
      <c r="A10" s="5"/>
      <c r="B10" s="5"/>
      <c r="C10" s="5"/>
      <c r="D10" s="5"/>
      <c r="E10" s="5"/>
      <c r="F10" s="5"/>
      <c r="G10" s="5"/>
      <c r="H10" s="5"/>
      <c r="I10" s="5"/>
      <c r="J10" s="5"/>
      <c r="K10" s="5"/>
      <c r="L10" s="5"/>
      <c r="M10" s="5"/>
      <c r="N10" s="5"/>
      <c r="O10" s="5"/>
      <c r="P10" s="5"/>
      <c r="Q10" s="5"/>
    </row>
    <row r="11" spans="1:17" x14ac:dyDescent="0.25">
      <c r="A11" s="5"/>
      <c r="B11" s="5"/>
      <c r="C11" s="5"/>
      <c r="D11" s="5"/>
      <c r="E11" s="5"/>
      <c r="F11" s="5"/>
      <c r="G11" s="5"/>
      <c r="H11" s="5"/>
      <c r="I11" s="5"/>
      <c r="J11" s="5"/>
      <c r="K11" s="5"/>
      <c r="L11" s="5"/>
      <c r="M11" s="5"/>
      <c r="N11" s="5"/>
      <c r="O11" s="5"/>
      <c r="P11" s="5"/>
      <c r="Q11" s="5"/>
    </row>
    <row r="12" spans="1:17" x14ac:dyDescent="0.25">
      <c r="A12" s="5"/>
      <c r="B12" s="5"/>
      <c r="C12" s="5"/>
      <c r="D12" s="5"/>
      <c r="E12" s="5"/>
      <c r="F12" s="5"/>
      <c r="G12" s="5"/>
      <c r="H12" s="5"/>
      <c r="I12" s="5"/>
      <c r="J12" s="5"/>
      <c r="K12" s="5"/>
      <c r="L12" s="5"/>
      <c r="M12" s="5"/>
      <c r="N12" s="5"/>
      <c r="O12" s="5"/>
      <c r="P12" s="5"/>
      <c r="Q12" s="5"/>
    </row>
    <row r="13" spans="1:17" x14ac:dyDescent="0.25">
      <c r="A13" s="5"/>
      <c r="B13" s="5"/>
      <c r="C13" s="5"/>
      <c r="D13" s="5"/>
      <c r="E13" s="5"/>
      <c r="F13" s="5"/>
      <c r="G13" s="5"/>
      <c r="H13" s="5"/>
      <c r="I13" s="5"/>
      <c r="J13" s="5"/>
      <c r="K13" s="5"/>
      <c r="L13" s="5"/>
      <c r="M13" s="5"/>
      <c r="N13" s="5"/>
      <c r="O13" s="5"/>
      <c r="P13" s="5"/>
      <c r="Q13" s="5"/>
    </row>
    <row r="14" spans="1:17" x14ac:dyDescent="0.25">
      <c r="A14" s="5"/>
      <c r="B14" s="5"/>
      <c r="C14" s="5"/>
      <c r="D14" s="5"/>
      <c r="E14" s="5"/>
      <c r="F14" s="5"/>
      <c r="G14" s="5"/>
      <c r="H14" s="5"/>
      <c r="I14" s="5"/>
      <c r="J14" s="5"/>
      <c r="K14" s="5"/>
      <c r="L14" s="5"/>
      <c r="M14" s="5"/>
      <c r="N14" s="5"/>
      <c r="O14" s="5"/>
      <c r="P14" s="5"/>
      <c r="Q14" s="5"/>
    </row>
    <row r="15" spans="1:17" x14ac:dyDescent="0.25">
      <c r="A15" s="5"/>
      <c r="B15" s="5"/>
      <c r="C15" s="5"/>
      <c r="D15" s="5"/>
      <c r="E15" s="5"/>
      <c r="F15" s="5"/>
      <c r="G15" s="5"/>
      <c r="H15" s="5"/>
      <c r="I15" s="5"/>
      <c r="J15" s="5"/>
      <c r="K15" s="5"/>
      <c r="L15" s="5"/>
      <c r="M15" s="5"/>
      <c r="N15" s="5"/>
      <c r="O15" s="5"/>
      <c r="P15" s="5"/>
      <c r="Q15" s="5"/>
    </row>
    <row r="16" spans="1:17" x14ac:dyDescent="0.25">
      <c r="A16" s="5"/>
      <c r="B16" s="5"/>
      <c r="C16" s="5"/>
      <c r="D16" s="5"/>
      <c r="E16" s="5"/>
      <c r="F16" s="5"/>
      <c r="G16" s="5"/>
      <c r="H16" s="5"/>
      <c r="I16" s="5"/>
      <c r="J16" s="5"/>
      <c r="K16" s="5"/>
      <c r="L16" s="5"/>
      <c r="M16" s="5"/>
      <c r="N16" s="5"/>
      <c r="O16" s="5"/>
      <c r="P16" s="5"/>
      <c r="Q16" s="5"/>
    </row>
    <row r="17" spans="1:17" x14ac:dyDescent="0.25">
      <c r="A17" s="5"/>
      <c r="B17" s="5"/>
      <c r="C17" s="5"/>
      <c r="D17" s="5"/>
      <c r="E17" s="5"/>
      <c r="F17" s="5"/>
      <c r="G17" s="5"/>
      <c r="H17" s="5"/>
      <c r="I17" s="5"/>
      <c r="J17" s="5"/>
      <c r="K17" s="5"/>
      <c r="L17" s="5"/>
      <c r="M17" s="5"/>
      <c r="N17" s="5"/>
      <c r="O17" s="5"/>
      <c r="P17" s="5"/>
      <c r="Q17" s="5"/>
    </row>
    <row r="18" spans="1:17" x14ac:dyDescent="0.25">
      <c r="A18" s="5"/>
      <c r="B18" s="5"/>
      <c r="C18" s="5"/>
      <c r="D18" s="5"/>
      <c r="E18" s="5"/>
      <c r="F18" s="5"/>
      <c r="G18" s="5"/>
      <c r="H18" s="5"/>
      <c r="I18" s="5"/>
      <c r="J18" s="5"/>
      <c r="K18" s="5"/>
      <c r="L18" s="5"/>
      <c r="M18" s="5"/>
      <c r="N18" s="5"/>
      <c r="O18" s="5"/>
      <c r="P18" s="5"/>
      <c r="Q18" s="5"/>
    </row>
    <row r="19" spans="1:17" x14ac:dyDescent="0.25">
      <c r="A19" s="5"/>
      <c r="B19" s="5"/>
      <c r="C19" s="5"/>
      <c r="D19" s="5"/>
      <c r="E19" s="5"/>
      <c r="F19" s="5"/>
      <c r="G19" s="5"/>
      <c r="H19" s="5"/>
      <c r="I19" s="5"/>
      <c r="J19" s="5"/>
      <c r="K19" s="5"/>
      <c r="L19" s="5"/>
      <c r="M19" s="5"/>
      <c r="N19" s="5"/>
      <c r="O19" s="5"/>
      <c r="P19" s="5"/>
      <c r="Q19" s="5"/>
    </row>
    <row r="20" spans="1:17" x14ac:dyDescent="0.25">
      <c r="A20" s="5"/>
      <c r="B20" s="5"/>
      <c r="C20" s="5"/>
      <c r="D20" s="5"/>
      <c r="E20" s="5"/>
      <c r="F20" s="5"/>
      <c r="G20" s="5"/>
      <c r="H20" s="5"/>
      <c r="I20" s="5"/>
      <c r="J20" s="5"/>
      <c r="K20" s="5"/>
      <c r="L20" s="5"/>
      <c r="M20" s="5"/>
      <c r="N20" s="5"/>
      <c r="O20" s="5"/>
      <c r="P20" s="5"/>
      <c r="Q20" s="5"/>
    </row>
    <row r="21" spans="1:17" x14ac:dyDescent="0.25">
      <c r="A21" s="5"/>
      <c r="B21" s="5"/>
      <c r="C21" s="5"/>
      <c r="D21" s="5"/>
      <c r="E21" s="5"/>
      <c r="F21" s="5"/>
      <c r="G21" s="5"/>
      <c r="H21" s="5"/>
      <c r="I21" s="5"/>
      <c r="J21" s="5"/>
      <c r="K21" s="5"/>
      <c r="L21" s="5"/>
      <c r="M21" s="5"/>
      <c r="N21" s="5"/>
      <c r="O21" s="5"/>
      <c r="P21" s="5"/>
      <c r="Q21" s="5"/>
    </row>
    <row r="22" spans="1:17" x14ac:dyDescent="0.25">
      <c r="A22" s="5"/>
      <c r="B22" s="5"/>
      <c r="C22" s="5"/>
      <c r="D22" s="5"/>
      <c r="E22" s="5"/>
      <c r="F22" s="5"/>
      <c r="G22" s="5"/>
      <c r="H22" s="5"/>
      <c r="I22" s="5"/>
      <c r="J22" s="5"/>
      <c r="K22" s="5"/>
      <c r="L22" s="5"/>
      <c r="M22" s="5"/>
      <c r="N22" s="5"/>
      <c r="O22" s="5"/>
      <c r="P22" s="5"/>
      <c r="Q22" s="5"/>
    </row>
    <row r="23" spans="1:17" x14ac:dyDescent="0.25">
      <c r="A23" s="5"/>
      <c r="B23" s="5"/>
      <c r="C23" s="5"/>
      <c r="D23" s="5"/>
      <c r="E23" s="5"/>
      <c r="F23" s="5"/>
      <c r="G23" s="5"/>
      <c r="H23" s="5"/>
      <c r="I23" s="5"/>
      <c r="J23" s="5"/>
      <c r="K23" s="5"/>
      <c r="L23" s="5"/>
      <c r="M23" s="5"/>
      <c r="N23" s="5"/>
      <c r="O23" s="5"/>
      <c r="P23" s="5"/>
      <c r="Q23" s="5"/>
    </row>
    <row r="24" spans="1:17" x14ac:dyDescent="0.25">
      <c r="A24" s="5"/>
      <c r="B24" s="5"/>
      <c r="C24" s="5"/>
      <c r="D24" s="5"/>
      <c r="E24" s="5"/>
      <c r="F24" s="5"/>
      <c r="G24" s="5"/>
      <c r="H24" s="5"/>
      <c r="I24" s="5"/>
      <c r="J24" s="5"/>
      <c r="K24" s="5"/>
      <c r="L24" s="5"/>
      <c r="M24" s="5"/>
      <c r="N24" s="5"/>
      <c r="O24" s="5"/>
      <c r="P24" s="5"/>
      <c r="Q24" s="5"/>
    </row>
    <row r="25" spans="1:17" x14ac:dyDescent="0.25">
      <c r="A25" s="5"/>
      <c r="B25" s="5"/>
      <c r="C25" s="5"/>
      <c r="D25" s="5"/>
      <c r="E25" s="5"/>
      <c r="F25" s="5"/>
      <c r="G25" s="5"/>
      <c r="H25" s="5"/>
      <c r="I25" s="5"/>
      <c r="J25" s="5"/>
      <c r="K25" s="5"/>
      <c r="L25" s="5"/>
      <c r="M25" s="5"/>
      <c r="N25" s="5"/>
      <c r="O25" s="5"/>
      <c r="P25" s="5"/>
      <c r="Q25" s="5"/>
    </row>
    <row r="26" spans="1:17" x14ac:dyDescent="0.25">
      <c r="A26" s="5"/>
      <c r="B26" s="5"/>
      <c r="C26" s="5"/>
      <c r="D26" s="5"/>
      <c r="E26" s="5"/>
      <c r="F26" s="5"/>
      <c r="G26" s="5"/>
      <c r="H26" s="5"/>
      <c r="I26" s="5"/>
      <c r="J26" s="5"/>
      <c r="K26" s="5"/>
      <c r="L26" s="5"/>
      <c r="M26" s="5"/>
      <c r="N26" s="5"/>
      <c r="O26" s="5"/>
      <c r="P26" s="5"/>
      <c r="Q26" s="5"/>
    </row>
    <row r="27" spans="1:17" x14ac:dyDescent="0.25">
      <c r="A27" s="5"/>
      <c r="B27" s="5"/>
      <c r="C27" s="5"/>
      <c r="D27" s="5"/>
      <c r="E27" s="5"/>
      <c r="F27" s="5"/>
      <c r="G27" s="5"/>
      <c r="H27" s="5"/>
      <c r="I27" s="5"/>
      <c r="J27" s="5"/>
      <c r="K27" s="5"/>
      <c r="L27" s="5"/>
      <c r="M27" s="5"/>
      <c r="N27" s="5"/>
      <c r="O27" s="5"/>
      <c r="P27" s="5"/>
      <c r="Q27" s="5"/>
    </row>
    <row r="28" spans="1:17" x14ac:dyDescent="0.25">
      <c r="A28" s="5"/>
      <c r="B28" s="5"/>
      <c r="C28" s="5"/>
      <c r="D28" s="5"/>
      <c r="E28" s="5"/>
      <c r="F28" s="5"/>
      <c r="G28" s="5"/>
      <c r="H28" s="5"/>
      <c r="I28" s="5"/>
      <c r="J28" s="5"/>
      <c r="K28" s="5"/>
      <c r="L28" s="5"/>
      <c r="M28" s="5"/>
      <c r="N28" s="5"/>
      <c r="O28" s="5"/>
      <c r="P28" s="5"/>
      <c r="Q28" s="5"/>
    </row>
    <row r="29" spans="1:17" x14ac:dyDescent="0.25">
      <c r="A29" s="5"/>
      <c r="B29" s="5"/>
      <c r="C29" s="5"/>
      <c r="D29" s="5"/>
      <c r="E29" s="5"/>
      <c r="F29" s="5"/>
      <c r="G29" s="5"/>
      <c r="H29" s="5"/>
      <c r="I29" s="5"/>
      <c r="J29" s="5"/>
      <c r="K29" s="5"/>
      <c r="L29" s="5"/>
      <c r="M29" s="5"/>
      <c r="N29" s="5"/>
      <c r="O29" s="5"/>
      <c r="P29" s="5"/>
      <c r="Q29" s="5"/>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5D9B-BF25-44D1-91EE-04DF6AC2D84E}">
  <sheetPr>
    <tabColor rgb="FFFF0000"/>
  </sheetPr>
  <dimension ref="A1:Q29"/>
  <sheetViews>
    <sheetView zoomScaleNormal="100" workbookViewId="0">
      <selection activeCell="J4" sqref="J4:J6"/>
    </sheetView>
  </sheetViews>
  <sheetFormatPr defaultColWidth="9.109375" defaultRowHeight="13.2" x14ac:dyDescent="0.25"/>
  <cols>
    <col min="1" max="1" width="28.88671875" bestFit="1" customWidth="1"/>
    <col min="10" max="10" width="9.88671875" bestFit="1" customWidth="1"/>
  </cols>
  <sheetData>
    <row r="1" spans="1:17" ht="15.6" x14ac:dyDescent="0.3">
      <c r="A1" s="4" t="s">
        <v>0</v>
      </c>
      <c r="B1" s="3"/>
      <c r="C1" s="3"/>
      <c r="D1" s="3"/>
      <c r="E1" s="1"/>
      <c r="F1" s="1"/>
      <c r="G1" s="1"/>
      <c r="H1" s="1"/>
      <c r="I1" s="1"/>
    </row>
    <row r="2" spans="1:17" ht="15.6" x14ac:dyDescent="0.3">
      <c r="A2" s="1"/>
    </row>
    <row r="3" spans="1:17" x14ac:dyDescent="0.25">
      <c r="A3" s="89"/>
      <c r="B3" s="89"/>
      <c r="C3" s="89"/>
      <c r="D3" s="35" t="s">
        <v>6</v>
      </c>
      <c r="E3" s="35" t="s">
        <v>7</v>
      </c>
      <c r="F3" s="35" t="s">
        <v>8</v>
      </c>
      <c r="G3" s="35" t="s">
        <v>9</v>
      </c>
      <c r="H3" s="35" t="s">
        <v>10</v>
      </c>
      <c r="I3" s="35" t="s">
        <v>23</v>
      </c>
      <c r="J3" s="35" t="s">
        <v>24</v>
      </c>
      <c r="K3" s="35" t="s">
        <v>25</v>
      </c>
      <c r="L3" s="36" t="s">
        <v>22</v>
      </c>
      <c r="M3" s="5"/>
      <c r="N3" s="5"/>
      <c r="O3" s="5"/>
      <c r="P3" s="5"/>
      <c r="Q3" s="5"/>
    </row>
    <row r="4" spans="1:17" x14ac:dyDescent="0.25">
      <c r="A4" s="90" t="s">
        <v>26</v>
      </c>
      <c r="B4" s="90"/>
      <c r="C4" s="90"/>
      <c r="D4" s="5"/>
      <c r="E4" s="5"/>
      <c r="F4" s="5"/>
      <c r="G4" s="5"/>
      <c r="H4" s="5"/>
      <c r="I4" s="5"/>
      <c r="J4" s="5">
        <v>10</v>
      </c>
      <c r="K4" s="5"/>
      <c r="L4" s="23">
        <f>SUM(D4:K4)</f>
        <v>10</v>
      </c>
      <c r="M4" s="5"/>
      <c r="N4" s="5"/>
      <c r="O4" s="5"/>
      <c r="P4" s="5"/>
      <c r="Q4" s="5"/>
    </row>
    <row r="5" spans="1:17" x14ac:dyDescent="0.25">
      <c r="A5" s="90" t="s">
        <v>27</v>
      </c>
      <c r="B5" s="90"/>
      <c r="C5" s="90"/>
      <c r="D5" s="5"/>
      <c r="E5" s="5"/>
      <c r="F5" s="5"/>
      <c r="G5" s="5"/>
      <c r="H5" s="5"/>
      <c r="I5" s="5"/>
      <c r="J5" s="5">
        <v>10</v>
      </c>
      <c r="K5" s="5"/>
      <c r="L5" s="23">
        <f>SUM(D5:K5)</f>
        <v>10</v>
      </c>
      <c r="M5" s="5"/>
      <c r="N5" s="5"/>
      <c r="O5" s="5"/>
      <c r="P5" s="5"/>
      <c r="Q5" s="5"/>
    </row>
    <row r="6" spans="1:17" x14ac:dyDescent="0.25">
      <c r="A6" s="90" t="s">
        <v>28</v>
      </c>
      <c r="B6" s="90"/>
      <c r="C6" s="90"/>
      <c r="D6" s="5"/>
      <c r="E6" s="5"/>
      <c r="F6" s="5"/>
      <c r="G6" s="5"/>
      <c r="H6" s="5"/>
      <c r="I6" s="5"/>
      <c r="J6" s="5">
        <v>10</v>
      </c>
      <c r="K6" s="5"/>
      <c r="L6" s="23">
        <f>SUM(D6:K6)</f>
        <v>10</v>
      </c>
      <c r="M6" s="5"/>
      <c r="N6" s="5"/>
      <c r="O6" s="5"/>
      <c r="P6" s="5"/>
      <c r="Q6" s="5"/>
    </row>
    <row r="7" spans="1:17" x14ac:dyDescent="0.25">
      <c r="A7" s="5"/>
      <c r="B7" s="5"/>
      <c r="C7" s="5"/>
      <c r="D7" s="5"/>
      <c r="E7" s="5"/>
      <c r="F7" s="5"/>
      <c r="G7" s="5"/>
      <c r="H7" s="5"/>
      <c r="I7" s="5"/>
      <c r="J7" s="5"/>
      <c r="K7" s="5"/>
      <c r="L7" s="5"/>
      <c r="M7" s="5"/>
      <c r="N7" s="5"/>
      <c r="O7" s="5"/>
      <c r="P7" s="5"/>
      <c r="Q7" s="5"/>
    </row>
    <row r="8" spans="1:17" x14ac:dyDescent="0.25">
      <c r="A8" s="5"/>
      <c r="B8" s="5"/>
      <c r="C8" s="5"/>
      <c r="D8" s="5"/>
      <c r="E8" s="5"/>
      <c r="F8" s="5"/>
      <c r="G8" s="5"/>
      <c r="H8" s="5"/>
      <c r="I8" s="5"/>
      <c r="J8" s="5"/>
      <c r="K8" s="5"/>
      <c r="L8" s="5"/>
      <c r="M8" s="5"/>
      <c r="N8" s="5"/>
      <c r="O8" s="5"/>
      <c r="P8" s="5"/>
      <c r="Q8" s="5"/>
    </row>
    <row r="9" spans="1:17" x14ac:dyDescent="0.25">
      <c r="A9" s="5"/>
      <c r="B9" s="5"/>
      <c r="C9" s="5"/>
      <c r="D9" s="5"/>
      <c r="E9" s="5"/>
      <c r="F9" s="5"/>
      <c r="G9" s="5"/>
      <c r="H9" s="5"/>
      <c r="I9" s="5"/>
      <c r="J9" s="5"/>
      <c r="K9" s="5"/>
      <c r="L9" s="5"/>
      <c r="M9" s="5"/>
      <c r="N9" s="5"/>
      <c r="O9" s="5"/>
      <c r="P9" s="5"/>
      <c r="Q9" s="5"/>
    </row>
    <row r="10" spans="1:17" x14ac:dyDescent="0.25">
      <c r="A10" s="5"/>
      <c r="B10" s="5"/>
      <c r="C10" s="5"/>
      <c r="D10" s="5"/>
      <c r="E10" s="5"/>
      <c r="F10" s="5"/>
      <c r="G10" s="5"/>
      <c r="H10" s="5"/>
      <c r="I10" s="5"/>
      <c r="J10" s="5"/>
      <c r="K10" s="5"/>
      <c r="L10" s="5"/>
      <c r="M10" s="5"/>
      <c r="N10" s="5"/>
      <c r="O10" s="5"/>
      <c r="P10" s="5"/>
      <c r="Q10" s="5"/>
    </row>
    <row r="11" spans="1:17" x14ac:dyDescent="0.25">
      <c r="A11" s="5"/>
      <c r="B11" s="5"/>
      <c r="C11" s="5"/>
      <c r="D11" s="5"/>
      <c r="E11" s="5"/>
      <c r="F11" s="5"/>
      <c r="G11" s="5"/>
      <c r="H11" s="5"/>
      <c r="I11" s="5"/>
      <c r="J11" s="5"/>
      <c r="K11" s="5"/>
      <c r="L11" s="5"/>
      <c r="M11" s="5"/>
      <c r="N11" s="5"/>
      <c r="O11" s="5"/>
      <c r="P11" s="5"/>
      <c r="Q11" s="5"/>
    </row>
    <row r="12" spans="1:17" x14ac:dyDescent="0.25">
      <c r="A12" s="5"/>
      <c r="B12" s="5"/>
      <c r="C12" s="5"/>
      <c r="D12" s="5"/>
      <c r="E12" s="5"/>
      <c r="F12" s="5"/>
      <c r="G12" s="5"/>
      <c r="H12" s="5"/>
      <c r="I12" s="5"/>
      <c r="J12" s="5"/>
      <c r="K12" s="5"/>
      <c r="L12" s="5"/>
      <c r="M12" s="5"/>
      <c r="N12" s="5"/>
      <c r="O12" s="5"/>
      <c r="P12" s="5"/>
      <c r="Q12" s="5"/>
    </row>
    <row r="13" spans="1:17" x14ac:dyDescent="0.25">
      <c r="A13" s="5"/>
      <c r="B13" s="5"/>
      <c r="C13" s="5"/>
      <c r="D13" s="5"/>
      <c r="E13" s="5"/>
      <c r="F13" s="5"/>
      <c r="G13" s="5"/>
      <c r="H13" s="5"/>
      <c r="I13" s="5"/>
      <c r="J13" s="5"/>
      <c r="K13" s="5"/>
      <c r="L13" s="5"/>
      <c r="M13" s="5"/>
      <c r="N13" s="5"/>
      <c r="O13" s="5"/>
      <c r="P13" s="5"/>
      <c r="Q13" s="5"/>
    </row>
    <row r="14" spans="1:17" x14ac:dyDescent="0.25">
      <c r="A14" s="5"/>
      <c r="B14" s="5"/>
      <c r="C14" s="5"/>
      <c r="D14" s="5"/>
      <c r="E14" s="5"/>
      <c r="F14" s="5"/>
      <c r="G14" s="5"/>
      <c r="H14" s="5"/>
      <c r="I14" s="5"/>
      <c r="J14" s="5"/>
      <c r="K14" s="5"/>
      <c r="L14" s="5"/>
      <c r="M14" s="5"/>
      <c r="N14" s="5"/>
      <c r="O14" s="5"/>
      <c r="P14" s="5"/>
      <c r="Q14" s="5"/>
    </row>
    <row r="15" spans="1:17" x14ac:dyDescent="0.25">
      <c r="A15" s="5"/>
      <c r="B15" s="5"/>
      <c r="C15" s="5"/>
      <c r="D15" s="5"/>
      <c r="E15" s="5"/>
      <c r="F15" s="5"/>
      <c r="G15" s="5"/>
      <c r="H15" s="5"/>
      <c r="I15" s="5"/>
      <c r="J15" s="5"/>
      <c r="K15" s="5"/>
      <c r="L15" s="5"/>
      <c r="M15" s="5"/>
      <c r="N15" s="5"/>
      <c r="O15" s="5"/>
      <c r="P15" s="5"/>
      <c r="Q15" s="5"/>
    </row>
    <row r="16" spans="1:17" x14ac:dyDescent="0.25">
      <c r="A16" s="5"/>
      <c r="B16" s="5"/>
      <c r="C16" s="5"/>
      <c r="D16" s="5"/>
      <c r="E16" s="5"/>
      <c r="F16" s="5"/>
      <c r="G16" s="5"/>
      <c r="H16" s="5"/>
      <c r="I16" s="5"/>
      <c r="J16" s="5"/>
      <c r="K16" s="5"/>
      <c r="L16" s="5"/>
      <c r="M16" s="5"/>
      <c r="N16" s="5"/>
      <c r="O16" s="5"/>
      <c r="P16" s="5"/>
      <c r="Q16" s="5"/>
    </row>
    <row r="17" spans="1:17" x14ac:dyDescent="0.25">
      <c r="A17" s="5"/>
      <c r="B17" s="5"/>
      <c r="C17" s="5"/>
      <c r="D17" s="5"/>
      <c r="E17" s="5"/>
      <c r="F17" s="5"/>
      <c r="G17" s="5"/>
      <c r="H17" s="5"/>
      <c r="I17" s="5"/>
      <c r="J17" s="5"/>
      <c r="K17" s="5"/>
      <c r="L17" s="5"/>
      <c r="M17" s="5"/>
      <c r="N17" s="5"/>
      <c r="O17" s="5"/>
      <c r="P17" s="5"/>
      <c r="Q17" s="5"/>
    </row>
    <row r="18" spans="1:17" x14ac:dyDescent="0.25">
      <c r="A18" s="5"/>
      <c r="B18" s="5"/>
      <c r="C18" s="5"/>
      <c r="D18" s="5"/>
      <c r="E18" s="5"/>
      <c r="F18" s="5"/>
      <c r="G18" s="5"/>
      <c r="H18" s="5"/>
      <c r="I18" s="5"/>
      <c r="J18" s="5"/>
      <c r="K18" s="5"/>
      <c r="L18" s="5"/>
      <c r="M18" s="5"/>
      <c r="N18" s="5"/>
      <c r="O18" s="5"/>
      <c r="P18" s="5"/>
      <c r="Q18" s="5"/>
    </row>
    <row r="19" spans="1:17" x14ac:dyDescent="0.25">
      <c r="A19" s="5"/>
      <c r="B19" s="5"/>
      <c r="C19" s="5"/>
      <c r="D19" s="5"/>
      <c r="E19" s="5"/>
      <c r="F19" s="5"/>
      <c r="G19" s="5"/>
      <c r="H19" s="5"/>
      <c r="I19" s="5"/>
      <c r="J19" s="5"/>
      <c r="K19" s="5"/>
      <c r="L19" s="5"/>
      <c r="M19" s="5"/>
      <c r="N19" s="5"/>
      <c r="O19" s="5"/>
      <c r="P19" s="5"/>
      <c r="Q19" s="5"/>
    </row>
    <row r="20" spans="1:17" x14ac:dyDescent="0.25">
      <c r="A20" s="5"/>
      <c r="B20" s="5"/>
      <c r="C20" s="5"/>
      <c r="D20" s="5"/>
      <c r="E20" s="5"/>
      <c r="F20" s="5"/>
      <c r="G20" s="5"/>
      <c r="H20" s="5"/>
      <c r="I20" s="5"/>
      <c r="J20" s="5"/>
      <c r="K20" s="5"/>
      <c r="L20" s="5"/>
      <c r="M20" s="5"/>
      <c r="N20" s="5"/>
      <c r="O20" s="5"/>
      <c r="P20" s="5"/>
      <c r="Q20" s="5"/>
    </row>
    <row r="21" spans="1:17" x14ac:dyDescent="0.25">
      <c r="A21" s="5"/>
      <c r="B21" s="5"/>
      <c r="C21" s="5"/>
      <c r="D21" s="5"/>
      <c r="E21" s="5"/>
      <c r="F21" s="5"/>
      <c r="G21" s="5"/>
      <c r="H21" s="5"/>
      <c r="I21" s="5"/>
      <c r="J21" s="5"/>
      <c r="K21" s="5"/>
      <c r="L21" s="5"/>
      <c r="M21" s="5"/>
      <c r="N21" s="5"/>
      <c r="O21" s="5"/>
      <c r="P21" s="5"/>
      <c r="Q21" s="5"/>
    </row>
    <row r="22" spans="1:17" x14ac:dyDescent="0.25">
      <c r="A22" s="5"/>
      <c r="B22" s="5"/>
      <c r="C22" s="5"/>
      <c r="D22" s="5"/>
      <c r="E22" s="5"/>
      <c r="F22" s="5"/>
      <c r="G22" s="5"/>
      <c r="H22" s="5"/>
      <c r="I22" s="5"/>
      <c r="J22" s="5"/>
      <c r="K22" s="5"/>
      <c r="L22" s="5"/>
      <c r="M22" s="5"/>
      <c r="N22" s="5"/>
      <c r="O22" s="5"/>
      <c r="P22" s="5"/>
      <c r="Q22" s="5"/>
    </row>
    <row r="23" spans="1:17" x14ac:dyDescent="0.25">
      <c r="A23" s="5"/>
      <c r="B23" s="5"/>
      <c r="C23" s="5"/>
      <c r="D23" s="5"/>
      <c r="E23" s="5"/>
      <c r="F23" s="5"/>
      <c r="G23" s="5"/>
      <c r="H23" s="5"/>
      <c r="I23" s="5"/>
      <c r="J23" s="5"/>
      <c r="K23" s="5"/>
      <c r="L23" s="5"/>
      <c r="M23" s="5"/>
      <c r="N23" s="5"/>
      <c r="O23" s="5"/>
      <c r="P23" s="5"/>
      <c r="Q23" s="5"/>
    </row>
    <row r="24" spans="1:17" x14ac:dyDescent="0.25">
      <c r="A24" s="5"/>
      <c r="B24" s="5"/>
      <c r="C24" s="5"/>
      <c r="D24" s="5"/>
      <c r="E24" s="5"/>
      <c r="F24" s="5"/>
      <c r="G24" s="5"/>
      <c r="H24" s="5"/>
      <c r="I24" s="5"/>
      <c r="J24" s="5"/>
      <c r="K24" s="5"/>
      <c r="L24" s="5"/>
      <c r="M24" s="5"/>
      <c r="N24" s="5"/>
      <c r="O24" s="5"/>
      <c r="P24" s="5"/>
      <c r="Q24" s="5"/>
    </row>
    <row r="25" spans="1:17" x14ac:dyDescent="0.25">
      <c r="A25" s="5"/>
      <c r="B25" s="5"/>
      <c r="C25" s="5"/>
      <c r="D25" s="5"/>
      <c r="E25" s="5"/>
      <c r="F25" s="5"/>
      <c r="G25" s="5"/>
      <c r="H25" s="5"/>
      <c r="I25" s="5"/>
      <c r="J25" s="5"/>
      <c r="K25" s="5"/>
      <c r="L25" s="5"/>
      <c r="M25" s="5"/>
      <c r="N25" s="5"/>
      <c r="O25" s="5"/>
      <c r="P25" s="5"/>
      <c r="Q25" s="5"/>
    </row>
    <row r="26" spans="1:17" x14ac:dyDescent="0.25">
      <c r="A26" s="5"/>
      <c r="B26" s="5"/>
      <c r="C26" s="5"/>
      <c r="D26" s="5"/>
      <c r="E26" s="5"/>
      <c r="F26" s="5"/>
      <c r="G26" s="5"/>
      <c r="H26" s="5"/>
      <c r="I26" s="5"/>
      <c r="J26" s="5"/>
      <c r="K26" s="5"/>
      <c r="L26" s="5"/>
      <c r="M26" s="5"/>
      <c r="N26" s="5"/>
      <c r="O26" s="5"/>
      <c r="P26" s="5"/>
      <c r="Q26" s="5"/>
    </row>
    <row r="27" spans="1:17" x14ac:dyDescent="0.25">
      <c r="A27" s="5"/>
      <c r="B27" s="5"/>
      <c r="C27" s="5"/>
      <c r="D27" s="5"/>
      <c r="E27" s="5"/>
      <c r="F27" s="5"/>
      <c r="G27" s="5"/>
      <c r="H27" s="5"/>
      <c r="I27" s="5"/>
      <c r="J27" s="5"/>
      <c r="K27" s="5"/>
      <c r="L27" s="5"/>
      <c r="M27" s="5"/>
      <c r="N27" s="5"/>
      <c r="O27" s="5"/>
      <c r="P27" s="5"/>
      <c r="Q27" s="5"/>
    </row>
    <row r="28" spans="1:17" x14ac:dyDescent="0.25">
      <c r="A28" s="5"/>
      <c r="B28" s="5"/>
      <c r="C28" s="5"/>
      <c r="D28" s="5"/>
      <c r="E28" s="5"/>
      <c r="F28" s="5"/>
      <c r="G28" s="5"/>
      <c r="H28" s="5"/>
      <c r="I28" s="5"/>
      <c r="J28" s="5"/>
      <c r="K28" s="5"/>
      <c r="L28" s="5"/>
      <c r="M28" s="5"/>
      <c r="N28" s="5"/>
      <c r="O28" s="5"/>
      <c r="P28" s="5"/>
      <c r="Q28" s="5"/>
    </row>
    <row r="29" spans="1:17" x14ac:dyDescent="0.25">
      <c r="A29" s="5"/>
      <c r="B29" s="5"/>
      <c r="C29" s="5"/>
      <c r="D29" s="5"/>
      <c r="E29" s="5"/>
      <c r="F29" s="5"/>
      <c r="G29" s="5"/>
      <c r="H29" s="5"/>
      <c r="I29" s="5"/>
      <c r="J29" s="5"/>
      <c r="K29" s="5"/>
      <c r="L29" s="5"/>
      <c r="M29" s="5"/>
      <c r="N29" s="5"/>
      <c r="O29" s="5"/>
      <c r="P29" s="5"/>
      <c r="Q29" s="5"/>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A99C7-3445-4596-A7A7-981CB8C1CEFE}">
  <sheetPr>
    <tabColor rgb="FFFF0000"/>
  </sheetPr>
  <dimension ref="A1:M15"/>
  <sheetViews>
    <sheetView workbookViewId="0">
      <selection activeCell="B13" sqref="B13:B15"/>
    </sheetView>
  </sheetViews>
  <sheetFormatPr defaultColWidth="9.109375" defaultRowHeight="13.2" x14ac:dyDescent="0.25"/>
  <cols>
    <col min="1" max="1" width="33.5546875" customWidth="1"/>
    <col min="2" max="2" width="19.6640625" customWidth="1"/>
    <col min="3" max="3" width="20.88671875" customWidth="1"/>
    <col min="4" max="4" width="20.33203125" customWidth="1"/>
    <col min="5" max="6" width="22.88671875" customWidth="1"/>
    <col min="7" max="7" width="18.109375" customWidth="1"/>
    <col min="8" max="8" width="20.33203125" customWidth="1"/>
    <col min="9" max="9" width="14" bestFit="1" customWidth="1"/>
    <col min="10" max="10" width="27.88671875" customWidth="1"/>
    <col min="11" max="11" width="18.33203125" bestFit="1" customWidth="1"/>
    <col min="12" max="12" width="15" bestFit="1" customWidth="1"/>
    <col min="13" max="13" width="18.44140625" bestFit="1" customWidth="1"/>
    <col min="14" max="14" width="24.5546875" customWidth="1"/>
    <col min="15" max="15" width="19.33203125" customWidth="1"/>
  </cols>
  <sheetData>
    <row r="1" spans="1:13" ht="34.5" customHeight="1" thickBot="1" x14ac:dyDescent="0.3">
      <c r="A1" s="91"/>
      <c r="B1" s="37"/>
      <c r="C1" s="38" t="s">
        <v>29</v>
      </c>
      <c r="D1" s="93" t="s">
        <v>30</v>
      </c>
      <c r="E1" s="94"/>
      <c r="F1" s="39"/>
      <c r="G1" s="40" t="s">
        <v>31</v>
      </c>
    </row>
    <row r="2" spans="1:13" ht="43.8" thickBot="1" x14ac:dyDescent="0.3">
      <c r="A2" s="92"/>
      <c r="B2" s="41" t="s">
        <v>32</v>
      </c>
      <c r="C2" s="42" t="s">
        <v>33</v>
      </c>
      <c r="D2" s="43" t="s">
        <v>34</v>
      </c>
      <c r="E2" s="44" t="s">
        <v>35</v>
      </c>
      <c r="F2" s="45" t="s">
        <v>36</v>
      </c>
      <c r="G2" s="46" t="s">
        <v>37</v>
      </c>
    </row>
    <row r="3" spans="1:13" x14ac:dyDescent="0.25">
      <c r="A3" s="47" t="s">
        <v>26</v>
      </c>
      <c r="B3" s="48">
        <v>140000000</v>
      </c>
      <c r="C3" s="49">
        <v>325000</v>
      </c>
      <c r="D3" s="50">
        <v>5.5899999999999998E-2</v>
      </c>
      <c r="E3" s="49">
        <f>B3*D3</f>
        <v>7826000</v>
      </c>
      <c r="F3" s="49">
        <v>7681029</v>
      </c>
      <c r="G3" s="51">
        <f>C3+E3+F3</f>
        <v>15832029</v>
      </c>
      <c r="I3" s="52"/>
      <c r="J3" s="52"/>
      <c r="K3" s="52"/>
      <c r="L3" s="52"/>
    </row>
    <row r="4" spans="1:13" x14ac:dyDescent="0.25">
      <c r="A4" s="47" t="s">
        <v>27</v>
      </c>
      <c r="B4" s="48">
        <v>140000000</v>
      </c>
      <c r="C4" s="53">
        <v>157445</v>
      </c>
      <c r="D4" s="54">
        <v>0.05</v>
      </c>
      <c r="E4" s="49">
        <f t="shared" ref="E4:E5" si="0">B4*D4</f>
        <v>7000000</v>
      </c>
      <c r="F4" s="49">
        <v>6853160</v>
      </c>
      <c r="G4" s="51">
        <f t="shared" ref="G4:G5" si="1">C4+E4+F4</f>
        <v>14010605</v>
      </c>
      <c r="I4" s="52"/>
      <c r="J4" s="52"/>
      <c r="K4" s="52"/>
      <c r="L4" s="52"/>
    </row>
    <row r="5" spans="1:13" x14ac:dyDescent="0.25">
      <c r="A5" s="47" t="s">
        <v>28</v>
      </c>
      <c r="B5" s="48">
        <v>140000000</v>
      </c>
      <c r="C5" s="53">
        <v>600000</v>
      </c>
      <c r="D5" s="54">
        <v>7.6499999999999999E-2</v>
      </c>
      <c r="E5" s="49">
        <f t="shared" si="0"/>
        <v>10710000</v>
      </c>
      <c r="F5" s="49">
        <v>8453941</v>
      </c>
      <c r="G5" s="51">
        <f t="shared" si="1"/>
        <v>19763941</v>
      </c>
      <c r="I5" s="52"/>
      <c r="J5" s="52"/>
      <c r="K5" s="52"/>
      <c r="L5" s="52"/>
    </row>
    <row r="6" spans="1:13" ht="13.8" thickBot="1" x14ac:dyDescent="0.3">
      <c r="A6" s="55"/>
      <c r="B6" s="55"/>
      <c r="C6" s="56"/>
      <c r="D6" s="56"/>
      <c r="E6" s="56"/>
      <c r="F6" s="56"/>
      <c r="G6" s="56" t="s">
        <v>15</v>
      </c>
      <c r="H6" s="56"/>
    </row>
    <row r="7" spans="1:13" ht="15" thickBot="1" x14ac:dyDescent="0.3">
      <c r="A7" s="55"/>
      <c r="B7" s="55"/>
      <c r="C7" s="55"/>
      <c r="D7" s="55"/>
      <c r="E7" s="55"/>
      <c r="F7" s="55"/>
      <c r="G7" s="57" t="s">
        <v>38</v>
      </c>
      <c r="H7" s="58">
        <f>MIN(G3:G5)</f>
        <v>14010605</v>
      </c>
    </row>
    <row r="8" spans="1:13" x14ac:dyDescent="0.25">
      <c r="B8" s="59"/>
    </row>
    <row r="9" spans="1:13" x14ac:dyDescent="0.25">
      <c r="A9" s="55"/>
      <c r="B9" s="60"/>
      <c r="C9" s="60"/>
      <c r="D9" s="55"/>
      <c r="E9" s="55"/>
      <c r="F9" s="55"/>
      <c r="G9" s="55"/>
    </row>
    <row r="10" spans="1:13" ht="15" thickBot="1" x14ac:dyDescent="0.35">
      <c r="A10" s="61" t="s">
        <v>39</v>
      </c>
      <c r="B10" s="61" t="s">
        <v>40</v>
      </c>
      <c r="C10" s="61"/>
      <c r="D10" s="61"/>
      <c r="E10" s="61"/>
      <c r="F10" s="61"/>
      <c r="G10" s="61"/>
      <c r="H10" s="61"/>
    </row>
    <row r="11" spans="1:13" ht="21.6" thickBot="1" x14ac:dyDescent="0.3">
      <c r="A11" s="95" t="s">
        <v>41</v>
      </c>
      <c r="B11" s="96"/>
      <c r="C11" s="96"/>
      <c r="D11" s="96"/>
      <c r="E11" s="97"/>
      <c r="F11" s="62"/>
      <c r="G11" s="55"/>
      <c r="K11" s="2"/>
    </row>
    <row r="12" spans="1:13" ht="13.8" thickBot="1" x14ac:dyDescent="0.3">
      <c r="A12" s="63"/>
      <c r="B12" s="64" t="s">
        <v>42</v>
      </c>
      <c r="C12" s="65" t="s">
        <v>43</v>
      </c>
      <c r="D12" s="66" t="s">
        <v>44</v>
      </c>
      <c r="E12" s="66" t="s">
        <v>45</v>
      </c>
      <c r="F12" s="67"/>
      <c r="G12" s="68"/>
      <c r="H12" s="69"/>
      <c r="I12" s="2"/>
      <c r="J12" s="2"/>
      <c r="K12" s="2"/>
      <c r="L12" s="69"/>
      <c r="M12" s="2"/>
    </row>
    <row r="13" spans="1:13" ht="14.4" x14ac:dyDescent="0.25">
      <c r="A13" s="70" t="str">
        <f>A3</f>
        <v>Austin Page</v>
      </c>
      <c r="B13" s="71">
        <f>((1-(G3-H7)/H7)*30)</f>
        <v>26.099902894985622</v>
      </c>
      <c r="C13" s="72">
        <f>RANK(B13,$B$13:$B$15,0)</f>
        <v>2</v>
      </c>
      <c r="D13" s="73">
        <f>$H$7-G3</f>
        <v>-1821424</v>
      </c>
      <c r="E13" s="74">
        <f>(-D13/$H$7)</f>
        <v>0.13000323683381268</v>
      </c>
      <c r="F13" s="75"/>
      <c r="G13" s="76"/>
      <c r="H13" s="2"/>
      <c r="L13" s="69"/>
    </row>
    <row r="14" spans="1:13" ht="14.4" x14ac:dyDescent="0.25">
      <c r="A14" s="70" t="str">
        <f t="shared" ref="A14:A15" si="2">A4</f>
        <v>Harvey Kirksey</v>
      </c>
      <c r="B14" s="77">
        <f>((1-(G4-H7)/H7)*30)</f>
        <v>30</v>
      </c>
      <c r="C14" s="72">
        <f>RANK(B14,$B$13:$B$15,0)</f>
        <v>1</v>
      </c>
      <c r="D14" s="73">
        <f>$H$7-G4</f>
        <v>0</v>
      </c>
      <c r="E14" s="74">
        <f>(-D14/$H$7)</f>
        <v>0</v>
      </c>
      <c r="F14" s="75"/>
      <c r="G14" s="76"/>
      <c r="H14" s="2"/>
      <c r="L14" s="69"/>
    </row>
    <row r="15" spans="1:13" ht="14.4" x14ac:dyDescent="0.25">
      <c r="A15" s="70" t="str">
        <f t="shared" si="2"/>
        <v>Weitz PGAL</v>
      </c>
      <c r="B15" s="77">
        <f>((1-(G5-H7)/H7)*30)</f>
        <v>17.680754685468617</v>
      </c>
      <c r="C15" s="72">
        <f>RANK(B15,$B$13:$B$15,0)</f>
        <v>3</v>
      </c>
      <c r="D15" s="73">
        <f>$H$7-G5</f>
        <v>-5753336</v>
      </c>
      <c r="E15" s="74">
        <f>(-D15/$H$7)</f>
        <v>0.41064151048437952</v>
      </c>
      <c r="F15" s="75"/>
      <c r="G15" s="78" t="s">
        <v>31</v>
      </c>
      <c r="H15" s="2"/>
      <c r="L15" s="69"/>
    </row>
  </sheetData>
  <mergeCells count="3">
    <mergeCell ref="A1:A2"/>
    <mergeCell ref="D1:E1"/>
    <mergeCell ref="A11:E1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2"/>
  <sheetViews>
    <sheetView tabSelected="1" zoomScaleNormal="100" workbookViewId="0">
      <selection activeCell="R15" sqref="R15"/>
    </sheetView>
  </sheetViews>
  <sheetFormatPr defaultColWidth="9.109375" defaultRowHeight="15" x14ac:dyDescent="0.25"/>
  <cols>
    <col min="1" max="1" width="20.5546875" style="8" customWidth="1"/>
    <col min="2" max="6" width="7" style="8" bestFit="1" customWidth="1"/>
    <col min="7" max="8" width="8.6640625" style="8" customWidth="1"/>
    <col min="9" max="9" width="7.109375" style="8" customWidth="1"/>
    <col min="10" max="10" width="5.109375" style="8" customWidth="1"/>
    <col min="11" max="11" width="7.88671875" style="8" customWidth="1"/>
    <col min="12" max="12" width="5.109375" style="8" customWidth="1"/>
    <col min="13" max="17" width="8" style="8" bestFit="1" customWidth="1"/>
    <col min="18" max="18" width="8.33203125" style="8" bestFit="1" customWidth="1"/>
    <col min="19" max="19" width="4.109375" style="8" bestFit="1" customWidth="1"/>
    <col min="20" max="20" width="16.44140625" style="8" customWidth="1"/>
    <col min="21" max="16384" width="9.109375" style="8"/>
  </cols>
  <sheetData>
    <row r="1" spans="1:20" x14ac:dyDescent="0.25">
      <c r="A1" s="6" t="s">
        <v>11</v>
      </c>
      <c r="B1" s="7"/>
      <c r="C1" s="6"/>
      <c r="D1" s="6"/>
      <c r="E1" s="6"/>
      <c r="F1" s="6"/>
      <c r="G1" s="6"/>
      <c r="H1" s="6"/>
      <c r="I1" s="6"/>
      <c r="J1" s="6"/>
      <c r="K1" s="6"/>
      <c r="L1" s="6"/>
      <c r="M1" s="6"/>
      <c r="N1" s="6"/>
      <c r="O1" s="6"/>
      <c r="P1" s="6"/>
      <c r="Q1" s="6"/>
      <c r="R1" s="6"/>
      <c r="S1" s="6"/>
      <c r="T1" s="6"/>
    </row>
    <row r="2" spans="1:20" ht="6" customHeight="1" x14ac:dyDescent="0.25">
      <c r="A2" s="6"/>
      <c r="B2" s="7"/>
      <c r="C2" s="6"/>
      <c r="D2" s="6"/>
      <c r="E2" s="6"/>
      <c r="F2" s="6"/>
      <c r="G2" s="6"/>
      <c r="H2" s="6"/>
      <c r="I2" s="6"/>
      <c r="J2" s="6"/>
      <c r="K2" s="6"/>
      <c r="L2" s="6"/>
      <c r="M2" s="6"/>
      <c r="N2" s="6"/>
      <c r="O2" s="6"/>
      <c r="P2" s="6"/>
      <c r="Q2" s="6"/>
      <c r="R2" s="6"/>
      <c r="S2" s="6"/>
      <c r="T2" s="6"/>
    </row>
    <row r="3" spans="1:20" x14ac:dyDescent="0.25">
      <c r="A3" s="98" t="s">
        <v>46</v>
      </c>
      <c r="B3" s="98"/>
      <c r="C3" s="98"/>
      <c r="D3" s="98"/>
      <c r="E3" s="98"/>
      <c r="F3" s="98"/>
      <c r="G3" s="98"/>
      <c r="H3" s="98"/>
      <c r="I3" s="98"/>
      <c r="J3" s="9"/>
      <c r="K3" s="9"/>
      <c r="L3" s="9"/>
      <c r="M3" s="9"/>
      <c r="N3" s="9"/>
      <c r="O3" s="9"/>
      <c r="P3" s="9"/>
      <c r="Q3" s="9"/>
      <c r="R3" s="9"/>
      <c r="S3" s="9"/>
      <c r="T3" s="9"/>
    </row>
    <row r="4" spans="1:20" x14ac:dyDescent="0.25">
      <c r="A4" s="7"/>
      <c r="B4" s="7"/>
      <c r="C4" s="7"/>
      <c r="D4" s="7"/>
      <c r="E4" s="7"/>
      <c r="F4" s="7"/>
      <c r="G4" s="7"/>
      <c r="H4" s="7"/>
      <c r="I4" s="7"/>
      <c r="J4" s="7"/>
      <c r="K4" s="7"/>
      <c r="L4" s="7"/>
      <c r="M4" s="7"/>
      <c r="N4" s="7"/>
      <c r="O4" s="7"/>
      <c r="P4" s="7"/>
      <c r="Q4" s="7"/>
      <c r="R4" s="7"/>
      <c r="S4" s="7"/>
      <c r="T4" s="7"/>
    </row>
    <row r="5" spans="1:20" ht="16.2" thickBot="1" x14ac:dyDescent="0.35">
      <c r="B5" s="10" t="s">
        <v>13</v>
      </c>
      <c r="C5" s="10"/>
      <c r="D5" s="10"/>
      <c r="E5" s="10"/>
      <c r="F5" s="10"/>
      <c r="G5" s="10"/>
      <c r="H5" s="10"/>
      <c r="I5" s="10"/>
      <c r="J5" s="10"/>
      <c r="K5" s="22" t="s">
        <v>12</v>
      </c>
      <c r="L5" s="10"/>
      <c r="M5" s="99" t="s">
        <v>16</v>
      </c>
      <c r="N5" s="99"/>
      <c r="O5" s="99"/>
      <c r="P5" s="99"/>
      <c r="Q5" s="99"/>
      <c r="R5" s="99"/>
      <c r="S5" s="99"/>
      <c r="T5" s="10"/>
    </row>
    <row r="6" spans="1:20" s="12" customFormat="1" ht="135" customHeight="1" x14ac:dyDescent="0.25">
      <c r="A6" s="11"/>
      <c r="B6" s="15" t="s">
        <v>1</v>
      </c>
      <c r="C6" s="15" t="s">
        <v>2</v>
      </c>
      <c r="D6" s="15" t="s">
        <v>3</v>
      </c>
      <c r="E6" s="15" t="s">
        <v>4</v>
      </c>
      <c r="F6" s="15" t="s">
        <v>5</v>
      </c>
      <c r="G6" s="21" t="s">
        <v>17</v>
      </c>
      <c r="H6" s="20" t="s">
        <v>18</v>
      </c>
      <c r="I6" s="16" t="s">
        <v>19</v>
      </c>
      <c r="J6" s="17"/>
      <c r="K6" s="16" t="s">
        <v>20</v>
      </c>
      <c r="L6" s="17"/>
      <c r="M6" s="15" t="str">
        <f>B6</f>
        <v>Evaluator 1</v>
      </c>
      <c r="N6" s="15" t="str">
        <f>C6</f>
        <v>Evaluator 2</v>
      </c>
      <c r="O6" s="15" t="str">
        <f>D6</f>
        <v>Evaluator 3</v>
      </c>
      <c r="P6" s="15" t="str">
        <f>E6</f>
        <v>Evaluator 4</v>
      </c>
      <c r="Q6" s="15" t="str">
        <f>F6</f>
        <v>Evaluator 5</v>
      </c>
      <c r="R6" s="19" t="s">
        <v>21</v>
      </c>
      <c r="S6" s="18" t="s">
        <v>14</v>
      </c>
      <c r="T6" s="17"/>
    </row>
    <row r="7" spans="1:20" s="34" customFormat="1" ht="16.5" customHeight="1" x14ac:dyDescent="0.25">
      <c r="A7" s="24" t="str">
        <f>'Cost Summary'!A3</f>
        <v>Austin Page</v>
      </c>
      <c r="B7" s="25">
        <f>'1'!L4</f>
        <v>82.099902894985618</v>
      </c>
      <c r="C7" s="26">
        <f>'2'!L4</f>
        <v>73.599902894985618</v>
      </c>
      <c r="D7" s="26">
        <f>'3'!L4</f>
        <v>78.499902894985624</v>
      </c>
      <c r="E7" s="26">
        <f>'4'!L4</f>
        <v>84.099902894985618</v>
      </c>
      <c r="F7" s="26">
        <f>'5'!L4</f>
        <v>83.099902894985618</v>
      </c>
      <c r="G7" s="27">
        <f>AVERAGE(B7:F7)</f>
        <v>80.279902894985625</v>
      </c>
      <c r="H7" s="28">
        <f>SUM(B7:F7)</f>
        <v>401.39951447492814</v>
      </c>
      <c r="I7" s="29">
        <f>RANK(H7,$H$7:$H$9,0)</f>
        <v>1</v>
      </c>
      <c r="J7" s="30"/>
      <c r="K7" s="31">
        <f>'6'!J4</f>
        <v>10</v>
      </c>
      <c r="L7" s="30"/>
      <c r="M7" s="25">
        <f>B7+$K$7</f>
        <v>92.099902894985618</v>
      </c>
      <c r="N7" s="26">
        <f>C7+$K$7</f>
        <v>83.599902894985618</v>
      </c>
      <c r="O7" s="26">
        <f>D7+$K$7</f>
        <v>88.499902894985624</v>
      </c>
      <c r="P7" s="26">
        <f>E7+$K$7</f>
        <v>94.099902894985618</v>
      </c>
      <c r="Q7" s="26">
        <f>F7+$K$7</f>
        <v>93.099902894985618</v>
      </c>
      <c r="R7" s="32">
        <f>SUM(M7:Q7)</f>
        <v>451.39951447492814</v>
      </c>
      <c r="S7" s="29">
        <f>RANK(R7,$R$7:$R$9,0)</f>
        <v>1</v>
      </c>
      <c r="T7" s="33"/>
    </row>
    <row r="8" spans="1:20" ht="16.5" customHeight="1" x14ac:dyDescent="0.25">
      <c r="A8" s="82" t="str">
        <f>'Cost Summary'!A4</f>
        <v>Harvey Kirksey</v>
      </c>
      <c r="B8" s="87">
        <f>'1'!L5</f>
        <v>70</v>
      </c>
      <c r="C8" s="81">
        <f>'2'!L5</f>
        <v>71.5</v>
      </c>
      <c r="D8" s="81">
        <f>'3'!L5</f>
        <v>68</v>
      </c>
      <c r="E8" s="81">
        <f>'4'!L5</f>
        <v>70</v>
      </c>
      <c r="F8" s="81">
        <f>'5'!L5</f>
        <v>66</v>
      </c>
      <c r="G8" s="86">
        <f t="shared" ref="G8:G9" si="0">AVERAGE(B8:F8)</f>
        <v>69.099999999999994</v>
      </c>
      <c r="H8" s="80">
        <f t="shared" ref="H8:H9" si="1">SUM(B8:F8)</f>
        <v>345.5</v>
      </c>
      <c r="I8" s="85">
        <f>RANK(H8,$H$7:$H$9,0)</f>
        <v>2</v>
      </c>
      <c r="J8" s="17"/>
      <c r="K8" s="79">
        <f>'6'!J5</f>
        <v>10</v>
      </c>
      <c r="L8" s="17"/>
      <c r="M8" s="87">
        <f>B8+$K$8</f>
        <v>80</v>
      </c>
      <c r="N8" s="81">
        <f>C8+$K$8</f>
        <v>81.5</v>
      </c>
      <c r="O8" s="81">
        <f>D8+$K$8</f>
        <v>78</v>
      </c>
      <c r="P8" s="81">
        <f>E8+$K$8</f>
        <v>80</v>
      </c>
      <c r="Q8" s="81">
        <f>F8+$K$8</f>
        <v>76</v>
      </c>
      <c r="R8" s="88">
        <f>SUM(M8:Q8)</f>
        <v>395.5</v>
      </c>
      <c r="S8" s="85">
        <f>RANK(R8,$R$7:$R$9,0)</f>
        <v>2</v>
      </c>
      <c r="T8" s="84"/>
    </row>
    <row r="9" spans="1:20" x14ac:dyDescent="0.25">
      <c r="A9" s="82" t="str">
        <f>'Cost Summary'!A5</f>
        <v>Weitz PGAL</v>
      </c>
      <c r="B9" s="87">
        <f>'1'!L6</f>
        <v>59.680754685468614</v>
      </c>
      <c r="C9" s="81">
        <f>'2'!L6</f>
        <v>61.680754685468614</v>
      </c>
      <c r="D9" s="81">
        <f>'3'!L6</f>
        <v>60.080754685468619</v>
      </c>
      <c r="E9" s="81">
        <f>'4'!L6</f>
        <v>69.680754685468614</v>
      </c>
      <c r="F9" s="81">
        <f>'5'!L6</f>
        <v>57.680754685468614</v>
      </c>
      <c r="G9" s="86">
        <f t="shared" si="0"/>
        <v>61.760754685468626</v>
      </c>
      <c r="H9" s="80">
        <f t="shared" si="1"/>
        <v>308.80377342734312</v>
      </c>
      <c r="I9" s="85">
        <f>RANK(H9,$H$7:$H$9,0)</f>
        <v>3</v>
      </c>
      <c r="J9" s="17"/>
      <c r="K9" s="79">
        <f>'6'!J6</f>
        <v>10</v>
      </c>
      <c r="L9" s="17"/>
      <c r="M9" s="87">
        <f>B9+$K$9</f>
        <v>69.680754685468614</v>
      </c>
      <c r="N9" s="81">
        <f>C9+$K$9</f>
        <v>71.680754685468614</v>
      </c>
      <c r="O9" s="81">
        <f>D9+$K$9</f>
        <v>70.080754685468619</v>
      </c>
      <c r="P9" s="81">
        <f>E9+$K$9</f>
        <v>79.680754685468614</v>
      </c>
      <c r="Q9" s="81">
        <f>F9+$K$9</f>
        <v>67.680754685468614</v>
      </c>
      <c r="R9" s="88">
        <f>SUM(M9:Q9)</f>
        <v>358.80377342734312</v>
      </c>
      <c r="S9" s="85">
        <f>RANK(R9,$R$7:$R$9,0)</f>
        <v>3</v>
      </c>
      <c r="T9" s="84"/>
    </row>
    <row r="11" spans="1:20" x14ac:dyDescent="0.25">
      <c r="K11" s="13"/>
      <c r="L11" s="13"/>
      <c r="M11" s="14"/>
      <c r="N11" s="14"/>
      <c r="O11" s="14"/>
      <c r="P11" s="14"/>
      <c r="Q11" s="14"/>
      <c r="R11" s="14"/>
      <c r="S11" s="14"/>
      <c r="T11" s="14"/>
    </row>
    <row r="12" spans="1:20" x14ac:dyDescent="0.25">
      <c r="K12" s="13"/>
      <c r="L12" s="13"/>
      <c r="M12" s="14"/>
      <c r="N12" s="14"/>
      <c r="O12" s="14"/>
      <c r="P12" s="14"/>
      <c r="Q12" s="14"/>
      <c r="R12" s="14"/>
      <c r="S12" s="14"/>
      <c r="T12" s="14"/>
    </row>
  </sheetData>
  <mergeCells count="2">
    <mergeCell ref="A3:I3"/>
    <mergeCell ref="M5:S5"/>
  </mergeCells>
  <phoneticPr fontId="55" type="noConversion"/>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058A-43C2-4AB3-838A-C7C22FB45C12}">
  <dimension ref="A1:Y46"/>
  <sheetViews>
    <sheetView zoomScaleNormal="100" workbookViewId="0">
      <selection activeCell="M32" sqref="M32"/>
    </sheetView>
  </sheetViews>
  <sheetFormatPr defaultColWidth="9.109375" defaultRowHeight="13.2" x14ac:dyDescent="0.25"/>
  <cols>
    <col min="1" max="1" width="20.6640625" style="102" customWidth="1"/>
    <col min="2" max="25" width="9.5546875" style="102" customWidth="1"/>
    <col min="26" max="16384" width="9.109375" style="102"/>
  </cols>
  <sheetData>
    <row r="1" spans="1:25" ht="15.75" customHeight="1" x14ac:dyDescent="0.3">
      <c r="A1" s="100" t="s">
        <v>47</v>
      </c>
      <c r="B1" s="100"/>
      <c r="C1" s="100"/>
      <c r="D1" s="100"/>
      <c r="E1" s="100"/>
      <c r="F1" s="100"/>
      <c r="G1" s="100"/>
      <c r="H1" s="100"/>
      <c r="I1" s="100"/>
      <c r="J1" s="101"/>
    </row>
    <row r="2" spans="1:25" ht="15.6" x14ac:dyDescent="0.3">
      <c r="A2" s="103" t="s">
        <v>46</v>
      </c>
      <c r="B2" s="103"/>
      <c r="C2" s="103"/>
      <c r="D2" s="103"/>
      <c r="E2" s="103"/>
      <c r="F2" s="103"/>
      <c r="G2" s="103"/>
      <c r="H2" s="103"/>
      <c r="I2" s="103"/>
      <c r="J2" s="104"/>
    </row>
    <row r="3" spans="1:25" x14ac:dyDescent="0.25">
      <c r="A3" s="105" t="s">
        <v>48</v>
      </c>
      <c r="B3" s="106"/>
      <c r="C3" s="106"/>
      <c r="D3" s="106"/>
    </row>
    <row r="4" spans="1:25" ht="15" customHeight="1" x14ac:dyDescent="0.25">
      <c r="A4" s="105" t="s">
        <v>49</v>
      </c>
      <c r="B4" s="107" t="s">
        <v>50</v>
      </c>
      <c r="C4" s="107"/>
      <c r="D4" s="107"/>
      <c r="E4" s="108"/>
    </row>
    <row r="5" spans="1:25" ht="20.25" customHeight="1" x14ac:dyDescent="0.3">
      <c r="A5" s="109" t="s">
        <v>51</v>
      </c>
      <c r="B5" s="109"/>
      <c r="C5" s="110"/>
      <c r="D5" s="110"/>
      <c r="E5" s="110"/>
      <c r="F5" s="110"/>
      <c r="G5" s="110"/>
    </row>
    <row r="6" spans="1:25" ht="24.75" customHeight="1" thickBot="1" x14ac:dyDescent="0.3">
      <c r="A6" s="111"/>
      <c r="B6" s="112" t="s">
        <v>52</v>
      </c>
      <c r="C6" s="112"/>
      <c r="D6" s="112"/>
      <c r="E6" s="112"/>
      <c r="F6" s="112"/>
      <c r="G6" s="112"/>
      <c r="H6" s="112"/>
      <c r="I6" s="112"/>
    </row>
    <row r="7" spans="1:25" ht="15" customHeight="1" x14ac:dyDescent="0.3">
      <c r="B7" s="113"/>
    </row>
    <row r="8" spans="1:25" ht="15" customHeight="1" x14ac:dyDescent="0.3">
      <c r="B8" s="113"/>
    </row>
    <row r="9" spans="1:25" ht="15" customHeight="1" x14ac:dyDescent="0.3">
      <c r="B9" s="113"/>
    </row>
    <row r="10" spans="1:25" ht="15" customHeight="1" x14ac:dyDescent="0.25"/>
    <row r="11" spans="1:25" ht="11.25" customHeight="1" thickBot="1" x14ac:dyDescent="0.3"/>
    <row r="12" spans="1:25" s="114" customFormat="1" ht="13.8" thickBot="1" x14ac:dyDescent="0.3">
      <c r="B12" s="115" t="s">
        <v>53</v>
      </c>
      <c r="C12" s="116"/>
      <c r="D12" s="117"/>
      <c r="E12" s="115" t="s">
        <v>54</v>
      </c>
      <c r="F12" s="116"/>
      <c r="G12" s="117"/>
      <c r="H12" s="115" t="s">
        <v>55</v>
      </c>
      <c r="I12" s="116"/>
      <c r="J12" s="117"/>
      <c r="K12" s="115" t="s">
        <v>56</v>
      </c>
      <c r="L12" s="116"/>
      <c r="M12" s="117"/>
      <c r="N12" s="115" t="s">
        <v>57</v>
      </c>
      <c r="O12" s="116"/>
      <c r="P12" s="117"/>
      <c r="Q12" s="115" t="s">
        <v>58</v>
      </c>
      <c r="R12" s="116"/>
      <c r="S12" s="117"/>
      <c r="T12" s="115" t="s">
        <v>59</v>
      </c>
      <c r="U12" s="116"/>
      <c r="V12" s="117"/>
      <c r="W12" s="115" t="s">
        <v>60</v>
      </c>
      <c r="X12" s="116"/>
      <c r="Y12" s="117"/>
    </row>
    <row r="13" spans="1:25" s="114" customFormat="1" ht="112.5" customHeight="1" x14ac:dyDescent="0.25">
      <c r="B13" s="118" t="s">
        <v>61</v>
      </c>
      <c r="C13" s="119"/>
      <c r="D13" s="120"/>
      <c r="E13" s="118" t="s">
        <v>62</v>
      </c>
      <c r="F13" s="119"/>
      <c r="G13" s="120"/>
      <c r="H13" s="118" t="s">
        <v>63</v>
      </c>
      <c r="I13" s="119"/>
      <c r="J13" s="120"/>
      <c r="K13" s="118" t="s">
        <v>64</v>
      </c>
      <c r="L13" s="119"/>
      <c r="M13" s="120"/>
      <c r="N13" s="118" t="s">
        <v>65</v>
      </c>
      <c r="O13" s="119"/>
      <c r="P13" s="120"/>
      <c r="Q13" s="118" t="s">
        <v>66</v>
      </c>
      <c r="R13" s="119"/>
      <c r="S13" s="120"/>
      <c r="T13" s="121" t="s">
        <v>67</v>
      </c>
      <c r="U13" s="119"/>
      <c r="V13" s="120"/>
      <c r="W13" s="121" t="s">
        <v>68</v>
      </c>
      <c r="X13" s="119"/>
      <c r="Y13" s="120"/>
    </row>
    <row r="14" spans="1:25" s="126" customFormat="1" ht="11.25" customHeight="1" x14ac:dyDescent="0.2">
      <c r="A14" s="122"/>
      <c r="B14" s="123" t="s">
        <v>69</v>
      </c>
      <c r="C14" s="124"/>
      <c r="D14" s="125"/>
      <c r="E14" s="123" t="s">
        <v>69</v>
      </c>
      <c r="F14" s="124"/>
      <c r="G14" s="125"/>
      <c r="H14" s="123" t="s">
        <v>69</v>
      </c>
      <c r="I14" s="124"/>
      <c r="J14" s="125"/>
      <c r="K14" s="123" t="s">
        <v>69</v>
      </c>
      <c r="L14" s="124"/>
      <c r="M14" s="125"/>
      <c r="N14" s="123" t="s">
        <v>69</v>
      </c>
      <c r="O14" s="124"/>
      <c r="P14" s="125"/>
      <c r="Q14" s="123" t="s">
        <v>69</v>
      </c>
      <c r="R14" s="124"/>
      <c r="S14" s="125"/>
      <c r="T14" s="123" t="s">
        <v>69</v>
      </c>
      <c r="U14" s="124"/>
      <c r="V14" s="125"/>
      <c r="W14" s="123" t="s">
        <v>69</v>
      </c>
      <c r="X14" s="124"/>
      <c r="Y14" s="125"/>
    </row>
    <row r="15" spans="1:25" s="126" customFormat="1" x14ac:dyDescent="0.25">
      <c r="A15" s="127" t="s">
        <v>26</v>
      </c>
      <c r="B15" s="128"/>
      <c r="C15" s="129"/>
      <c r="D15" s="130"/>
      <c r="E15" s="128"/>
      <c r="F15" s="129"/>
      <c r="G15" s="130"/>
      <c r="H15" s="128"/>
      <c r="I15" s="129"/>
      <c r="J15" s="130"/>
      <c r="K15" s="128"/>
      <c r="L15" s="129"/>
      <c r="M15" s="130"/>
      <c r="N15" s="128"/>
      <c r="O15" s="129"/>
      <c r="P15" s="130"/>
      <c r="Q15" s="128"/>
      <c r="R15" s="129"/>
      <c r="S15" s="130"/>
      <c r="T15" s="131"/>
      <c r="U15" s="132"/>
      <c r="V15" s="133"/>
      <c r="W15" s="131"/>
      <c r="X15" s="132"/>
      <c r="Y15" s="133"/>
    </row>
    <row r="16" spans="1:25" s="126" customFormat="1" x14ac:dyDescent="0.25">
      <c r="A16" s="134" t="s">
        <v>27</v>
      </c>
      <c r="B16" s="135"/>
      <c r="C16" s="136"/>
      <c r="D16" s="137"/>
      <c r="E16" s="135"/>
      <c r="F16" s="136"/>
      <c r="G16" s="137"/>
      <c r="H16" s="135"/>
      <c r="I16" s="136"/>
      <c r="J16" s="137"/>
      <c r="K16" s="135"/>
      <c r="L16" s="136"/>
      <c r="M16" s="137"/>
      <c r="N16" s="135"/>
      <c r="O16" s="136"/>
      <c r="P16" s="137"/>
      <c r="Q16" s="135"/>
      <c r="R16" s="136"/>
      <c r="S16" s="137"/>
      <c r="T16" s="138"/>
      <c r="U16" s="139"/>
      <c r="V16" s="140"/>
      <c r="W16" s="138"/>
      <c r="X16" s="139"/>
      <c r="Y16" s="140"/>
    </row>
    <row r="17" spans="1:25" s="126" customFormat="1" x14ac:dyDescent="0.25">
      <c r="A17" s="134" t="s">
        <v>28</v>
      </c>
      <c r="B17" s="135"/>
      <c r="C17" s="136"/>
      <c r="D17" s="137"/>
      <c r="E17" s="135"/>
      <c r="F17" s="136"/>
      <c r="G17" s="137"/>
      <c r="H17" s="135"/>
      <c r="I17" s="136"/>
      <c r="J17" s="137"/>
      <c r="K17" s="135"/>
      <c r="L17" s="136"/>
      <c r="M17" s="137"/>
      <c r="N17" s="135"/>
      <c r="O17" s="136"/>
      <c r="P17" s="137"/>
      <c r="Q17" s="135"/>
      <c r="R17" s="136"/>
      <c r="S17" s="137"/>
      <c r="T17" s="138"/>
      <c r="U17" s="139"/>
      <c r="V17" s="140"/>
      <c r="W17" s="138"/>
      <c r="X17" s="139"/>
      <c r="Y17" s="140"/>
    </row>
    <row r="18" spans="1:25" s="142" customFormat="1" ht="7.5" customHeight="1" x14ac:dyDescent="0.25">
      <c r="A18" s="141"/>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row>
    <row r="19" spans="1:25" s="143" customFormat="1" ht="6.75" customHeight="1" x14ac:dyDescent="0.25"/>
    <row r="21" spans="1:25" x14ac:dyDescent="0.25">
      <c r="A21" s="144"/>
      <c r="G21" s="145"/>
      <c r="H21" s="145"/>
    </row>
    <row r="22" spans="1:25" x14ac:dyDescent="0.25">
      <c r="A22" s="146" t="s">
        <v>70</v>
      </c>
      <c r="G22" s="145"/>
      <c r="H22" s="145"/>
      <c r="I22" s="145"/>
      <c r="J22" s="145"/>
    </row>
    <row r="23" spans="1:25" x14ac:dyDescent="0.25">
      <c r="A23" s="147"/>
      <c r="B23" s="147"/>
      <c r="C23" s="148"/>
      <c r="D23" s="147"/>
      <c r="E23" s="147"/>
      <c r="F23" s="147"/>
      <c r="G23" s="145"/>
      <c r="H23" s="145"/>
      <c r="I23" s="145"/>
      <c r="J23" s="145"/>
    </row>
    <row r="24" spans="1:25" x14ac:dyDescent="0.25">
      <c r="A24" s="147"/>
      <c r="B24" s="147"/>
      <c r="C24" s="148"/>
      <c r="D24" s="147"/>
      <c r="E24" s="147"/>
      <c r="F24" s="147"/>
      <c r="G24" s="145"/>
      <c r="H24" s="145"/>
      <c r="I24" s="145"/>
      <c r="J24" s="145"/>
    </row>
    <row r="25" spans="1:25" x14ac:dyDescent="0.25">
      <c r="A25" s="147"/>
      <c r="B25" s="147"/>
      <c r="C25" s="148"/>
      <c r="D25" s="147"/>
      <c r="E25" s="147"/>
      <c r="F25" s="147"/>
      <c r="G25" s="145"/>
      <c r="H25" s="145"/>
      <c r="I25" s="145"/>
      <c r="J25" s="145"/>
    </row>
    <row r="26" spans="1:25" x14ac:dyDescent="0.25">
      <c r="A26" s="147"/>
      <c r="B26" s="147"/>
      <c r="C26" s="148"/>
      <c r="D26" s="147"/>
      <c r="E26" s="147"/>
      <c r="F26" s="147"/>
      <c r="G26" s="145"/>
      <c r="H26" s="145"/>
      <c r="I26" s="145"/>
      <c r="J26" s="145"/>
    </row>
    <row r="27" spans="1:25" x14ac:dyDescent="0.25">
      <c r="A27" s="147"/>
      <c r="B27" s="147"/>
      <c r="C27" s="148"/>
      <c r="D27" s="147"/>
      <c r="E27" s="147"/>
      <c r="F27" s="147"/>
      <c r="G27" s="145"/>
      <c r="H27" s="145"/>
      <c r="I27" s="145"/>
      <c r="J27" s="145"/>
    </row>
    <row r="28" spans="1:25" x14ac:dyDescent="0.25">
      <c r="A28" s="147"/>
      <c r="B28" s="147"/>
      <c r="C28" s="148"/>
      <c r="D28" s="147"/>
      <c r="E28" s="147"/>
      <c r="F28" s="147"/>
      <c r="I28" s="145"/>
      <c r="J28" s="145"/>
      <c r="K28" s="145"/>
      <c r="L28" s="145"/>
    </row>
    <row r="29" spans="1:25" x14ac:dyDescent="0.25">
      <c r="I29" s="145"/>
      <c r="J29" s="145"/>
      <c r="K29" s="145"/>
      <c r="L29" s="145"/>
      <c r="M29" s="145"/>
    </row>
    <row r="30" spans="1:25" x14ac:dyDescent="0.25">
      <c r="L30" s="145"/>
      <c r="M30" s="145"/>
    </row>
    <row r="31" spans="1:25" x14ac:dyDescent="0.25">
      <c r="L31" s="145"/>
      <c r="M31" s="145"/>
    </row>
    <row r="32" spans="1:25" x14ac:dyDescent="0.25">
      <c r="L32" s="145"/>
      <c r="M32" s="145"/>
    </row>
    <row r="33" spans="1:13" x14ac:dyDescent="0.25">
      <c r="L33" s="145"/>
      <c r="M33" s="145"/>
    </row>
    <row r="46" spans="1:13" x14ac:dyDescent="0.25">
      <c r="A46" s="149" t="s">
        <v>71</v>
      </c>
    </row>
  </sheetData>
  <mergeCells count="54">
    <mergeCell ref="T16:V16"/>
    <mergeCell ref="W16:Y16"/>
    <mergeCell ref="B17:D17"/>
    <mergeCell ref="E17:G17"/>
    <mergeCell ref="H17:J17"/>
    <mergeCell ref="K17:M17"/>
    <mergeCell ref="N17:P17"/>
    <mergeCell ref="Q17:S17"/>
    <mergeCell ref="T17:V17"/>
    <mergeCell ref="W17:Y17"/>
    <mergeCell ref="B16:D16"/>
    <mergeCell ref="E16:G16"/>
    <mergeCell ref="H16:J16"/>
    <mergeCell ref="K16:M16"/>
    <mergeCell ref="N16:P16"/>
    <mergeCell ref="Q16:S16"/>
    <mergeCell ref="T14:V14"/>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2:V12"/>
    <mergeCell ref="W12:Y12"/>
    <mergeCell ref="B13:D13"/>
    <mergeCell ref="E13:G13"/>
    <mergeCell ref="H13:J13"/>
    <mergeCell ref="K13:M13"/>
    <mergeCell ref="N13:P13"/>
    <mergeCell ref="Q13:S13"/>
    <mergeCell ref="T13:V13"/>
    <mergeCell ref="W13:Y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Cost Summary</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2024-10-25T14:52:58Z</dcterms:modified>
</cp:coreProperties>
</file>