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T:\PURCHASING_New\01_Archives\FY2026\"/>
    </mc:Choice>
  </mc:AlternateContent>
  <xr:revisionPtr revIDLastSave="0" documentId="13_ncr:1_{3F69EE7B-99F3-45EC-A6C5-529151732A14}" xr6:coauthVersionLast="36" xr6:coauthVersionMax="47" xr10:uidLastSave="{00000000-0000-0000-0000-000000000000}"/>
  <bookViews>
    <workbookView xWindow="0" yWindow="0" windowWidth="28800" windowHeight="14610" tabRatio="523" activeTab="6" xr2:uid="{00000000-000D-0000-FFFF-FFFF00000000}"/>
  </bookViews>
  <sheets>
    <sheet name="1" sheetId="2" r:id="rId1"/>
    <sheet name="2" sheetId="3" r:id="rId2"/>
    <sheet name="3" sheetId="5" r:id="rId3"/>
    <sheet name="4" sheetId="9" r:id="rId4"/>
    <sheet name="5" sheetId="10" r:id="rId5"/>
    <sheet name="6" sheetId="19" r:id="rId6"/>
    <sheet name="Summary" sheetId="1" r:id="rId7"/>
    <sheet name="Evaluation" sheetId="20"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workbook>
</file>

<file path=xl/calcChain.xml><?xml version="1.0" encoding="utf-8"?>
<calcChain xmlns="http://schemas.openxmlformats.org/spreadsheetml/2006/main">
  <c r="H15" i="19" l="1"/>
  <c r="G18" i="1" s="1"/>
  <c r="H14" i="19"/>
  <c r="H13" i="19"/>
  <c r="H12" i="19"/>
  <c r="H11" i="19"/>
  <c r="H10" i="19"/>
  <c r="H9" i="19"/>
  <c r="H8" i="19"/>
  <c r="G11" i="1" s="1"/>
  <c r="H7" i="19"/>
  <c r="G10" i="1" s="1"/>
  <c r="H6" i="19"/>
  <c r="H5" i="19"/>
  <c r="H4" i="19"/>
  <c r="H15" i="10"/>
  <c r="H14" i="10"/>
  <c r="H13" i="10"/>
  <c r="H12" i="10"/>
  <c r="H11" i="10"/>
  <c r="H10" i="10"/>
  <c r="H9" i="10"/>
  <c r="H8" i="10"/>
  <c r="H7" i="10"/>
  <c r="H6" i="10"/>
  <c r="H5" i="10"/>
  <c r="H4" i="10"/>
  <c r="H15" i="9"/>
  <c r="H14" i="9"/>
  <c r="H13" i="9"/>
  <c r="H12" i="9"/>
  <c r="H11" i="9"/>
  <c r="H10" i="9"/>
  <c r="H9" i="9"/>
  <c r="H8" i="9"/>
  <c r="H7" i="9"/>
  <c r="H6" i="9"/>
  <c r="H5" i="9"/>
  <c r="H4" i="9"/>
  <c r="H15" i="5"/>
  <c r="H14" i="5"/>
  <c r="H13" i="5"/>
  <c r="H12" i="5"/>
  <c r="H11" i="5"/>
  <c r="H10" i="5"/>
  <c r="H9" i="5"/>
  <c r="H8" i="5"/>
  <c r="H7" i="5"/>
  <c r="H6" i="5"/>
  <c r="H5" i="5"/>
  <c r="H4" i="5"/>
  <c r="H15" i="3"/>
  <c r="H14" i="3"/>
  <c r="H13" i="3"/>
  <c r="H12" i="3"/>
  <c r="H11" i="3"/>
  <c r="H10" i="3"/>
  <c r="H9" i="3"/>
  <c r="H8" i="3"/>
  <c r="H7" i="3"/>
  <c r="H6" i="3"/>
  <c r="H5" i="3"/>
  <c r="H4" i="3"/>
  <c r="G8" i="1"/>
  <c r="G9" i="1"/>
  <c r="G12" i="1"/>
  <c r="G13" i="1"/>
  <c r="G14" i="1"/>
  <c r="G15" i="1"/>
  <c r="G16" i="1"/>
  <c r="G17" i="1"/>
  <c r="G7" i="1"/>
  <c r="A18" i="1" l="1"/>
  <c r="C18" i="1"/>
  <c r="D18" i="1"/>
  <c r="E18" i="1"/>
  <c r="F18" i="1"/>
  <c r="H15" i="2"/>
  <c r="B18" i="1" s="1"/>
  <c r="I18" i="1" l="1"/>
  <c r="H18" i="1"/>
  <c r="A17" i="1" l="1"/>
  <c r="F17" i="1"/>
  <c r="E17" i="1"/>
  <c r="D17" i="1"/>
  <c r="C17" i="1"/>
  <c r="H14" i="2"/>
  <c r="B17" i="1" s="1"/>
  <c r="H13" i="2"/>
  <c r="H12" i="2"/>
  <c r="H11" i="2"/>
  <c r="H10" i="2"/>
  <c r="H9" i="2"/>
  <c r="H8" i="2"/>
  <c r="H7" i="2"/>
  <c r="H6" i="2"/>
  <c r="H5" i="2"/>
  <c r="H4" i="2"/>
  <c r="I17" i="1" l="1"/>
  <c r="H17" i="1"/>
  <c r="C7" i="1"/>
  <c r="D7" i="1"/>
  <c r="F7" i="1"/>
  <c r="C8" i="1" l="1"/>
  <c r="D8" i="1"/>
  <c r="E8" i="1"/>
  <c r="F8" i="1"/>
  <c r="C9" i="1"/>
  <c r="D9" i="1"/>
  <c r="E9" i="1"/>
  <c r="F9" i="1"/>
  <c r="C10" i="1"/>
  <c r="D10" i="1"/>
  <c r="E10" i="1"/>
  <c r="F10" i="1"/>
  <c r="C11" i="1"/>
  <c r="D11" i="1"/>
  <c r="E11" i="1"/>
  <c r="F11" i="1"/>
  <c r="C12" i="1"/>
  <c r="D12" i="1"/>
  <c r="E12" i="1"/>
  <c r="F12" i="1"/>
  <c r="C13" i="1"/>
  <c r="D13" i="1"/>
  <c r="E13" i="1"/>
  <c r="F13" i="1"/>
  <c r="C14" i="1"/>
  <c r="D14" i="1"/>
  <c r="E14" i="1"/>
  <c r="F14" i="1"/>
  <c r="C15" i="1"/>
  <c r="D15" i="1"/>
  <c r="E15" i="1"/>
  <c r="F15" i="1"/>
  <c r="C16" i="1"/>
  <c r="D16" i="1"/>
  <c r="E16" i="1"/>
  <c r="F16" i="1"/>
  <c r="E7" i="1"/>
  <c r="A8" i="1" l="1"/>
  <c r="A9" i="1"/>
  <c r="A10" i="1"/>
  <c r="A11" i="1"/>
  <c r="A12" i="1"/>
  <c r="A13" i="1"/>
  <c r="A14" i="1"/>
  <c r="A15" i="1"/>
  <c r="A16" i="1"/>
  <c r="A7" i="1"/>
  <c r="B8" i="1"/>
  <c r="B9" i="1"/>
  <c r="B10" i="1"/>
  <c r="B11" i="1"/>
  <c r="B12" i="1"/>
  <c r="B13" i="1"/>
  <c r="B14" i="1"/>
  <c r="B15" i="1"/>
  <c r="B16" i="1"/>
  <c r="B7" i="1"/>
  <c r="I7" i="1" l="1"/>
  <c r="H7" i="1"/>
  <c r="I11" i="1"/>
  <c r="H11" i="1"/>
  <c r="I9" i="1"/>
  <c r="H9" i="1"/>
  <c r="H15" i="1"/>
  <c r="I15" i="1"/>
  <c r="H14" i="1"/>
  <c r="I14" i="1"/>
  <c r="I10" i="1"/>
  <c r="H10" i="1"/>
  <c r="I16" i="1"/>
  <c r="H16" i="1"/>
  <c r="I8" i="1"/>
  <c r="H8" i="1"/>
  <c r="H13" i="1"/>
  <c r="I13" i="1"/>
  <c r="H12" i="1"/>
  <c r="I12" i="1"/>
  <c r="J10" i="1" l="1"/>
  <c r="J11" i="1"/>
  <c r="J14" i="1"/>
  <c r="J12" i="1"/>
  <c r="J13" i="1"/>
  <c r="J15" i="1"/>
  <c r="J8" i="1"/>
  <c r="J16" i="1"/>
  <c r="J9" i="1"/>
  <c r="J7" i="1"/>
  <c r="J18" i="1"/>
  <c r="J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9BCE7839-40C7-4D56-B89B-213B5814DBE7}">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814F41AF-D53F-40BE-8714-0EF016EF3E01}">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<sst xmlns="http://schemas.openxmlformats.org/spreadsheetml/2006/main" count="167" uniqueCount="49">
  <si>
    <t xml:space="preserve">RESPONDENT SUMMARY </t>
  </si>
  <si>
    <t>Criteria 1</t>
  </si>
  <si>
    <t>Criteria 2</t>
  </si>
  <si>
    <t>Criteria 3</t>
  </si>
  <si>
    <t>Criteria 4</t>
  </si>
  <si>
    <t>Criteria 5</t>
  </si>
  <si>
    <t>Criteria 6</t>
  </si>
  <si>
    <t>EVALUATION SUMMARY</t>
  </si>
  <si>
    <t xml:space="preserve">Technical </t>
  </si>
  <si>
    <t>c</t>
  </si>
  <si>
    <t>Total (technical)</t>
  </si>
  <si>
    <t>Total Weighted Technical  Score (Average)</t>
  </si>
  <si>
    <t>Rank of  Weighted Technical  Score</t>
  </si>
  <si>
    <t>Total Weighted Technical  Score (Sum)</t>
  </si>
  <si>
    <t>AECOM Technical Services Inc</t>
  </si>
  <si>
    <t>Corgan Associates Inc</t>
  </si>
  <si>
    <t>DLR Group</t>
  </si>
  <si>
    <t>Energy Architecture Inc</t>
  </si>
  <si>
    <t>Huitt-Zollars Inc</t>
  </si>
  <si>
    <t>Kirksey Architects Inc</t>
  </si>
  <si>
    <t>M Arthur Gensler Jr &amp; Associates Inc</t>
  </si>
  <si>
    <t>Moreno Architects Ltd</t>
  </si>
  <si>
    <t>Page Southerland Page Inc</t>
  </si>
  <si>
    <t>PBK Architects Inc</t>
  </si>
  <si>
    <t>Perkins &amp; Will</t>
  </si>
  <si>
    <t>SmithGroup</t>
  </si>
  <si>
    <t>RFQAE-730-UofH-3034 A&amp;E Services for Agrawal Building - Laboratory Shell Space Build Out</t>
  </si>
  <si>
    <t>University of Houston Evaluation Matrix $1 Million+</t>
  </si>
  <si>
    <t>Name</t>
  </si>
  <si>
    <t>Evaluation Due Date</t>
  </si>
  <si>
    <t>5/29/2025 @ 12:00 PM CT Noon</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</si>
  <si>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</si>
  <si>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</si>
  <si>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</si>
  <si>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</si>
  <si>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</si>
  <si>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</si>
  <si>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</si>
  <si>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</si>
  <si>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</si>
  <si>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</si>
  <si>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Relevant Project Team and Individual Team Member Experience and Capabilities</t>
  </si>
  <si>
    <t>Quality of Design</t>
  </si>
  <si>
    <t>Methodology and Best Practices</t>
  </si>
  <si>
    <t>Financial Stability</t>
  </si>
  <si>
    <t>Quality and Responsiveness of Qualifications</t>
  </si>
  <si>
    <t>Respondent’s Past Experience with Research Lab Build Outs</t>
  </si>
  <si>
    <t>Points (1-5)</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</si>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</sst>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2"/>
      <color rgb="FFFF0000"/>
      <name val="Arial"/>
      <family val="2"/>
    </font>
    <font>
      <b/>
      <sz val="11"/>
      <color rgb="FFFF0000"/>
      <name val="Arial"/>
      <family val="2"/>
    </font>
    <font>
      <b/>
      <sz val="9"/>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s>
  <borders count="50">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indexed="64"/>
      </left>
      <right/>
      <top style="medium">
        <color indexed="64"/>
      </top>
      <bottom/>
      <diagonal/>
    </border>
    <border>
      <left/>
      <right/>
      <top style="medium">
        <color indexed="64"/>
      </top>
      <bottom/>
      <diagonal/>
    </border>
    <border>
      <left style="medium">
        <color auto="1"/>
      </left>
      <right style="medium">
        <color indexed="64"/>
      </right>
      <top style="medium">
        <color indexed="64"/>
      </top>
      <bottom/>
      <diagonal/>
    </border>
    <border>
      <left style="medium">
        <color auto="1"/>
      </left>
      <right style="medium">
        <color indexed="64"/>
      </right>
      <top/>
      <bottom style="hair">
        <color auto="1"/>
      </bottom>
      <diagonal/>
    </border>
    <border>
      <left/>
      <right style="medium">
        <color indexed="64"/>
      </right>
      <top style="medium">
        <color indexed="64"/>
      </top>
      <bottom/>
      <diagonal/>
    </border>
    <border>
      <left/>
      <right style="medium">
        <color indexed="64"/>
      </right>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medium">
        <color indexed="64"/>
      </top>
      <bottom/>
      <diagonal/>
    </border>
    <border>
      <left/>
      <right/>
      <top style="hair">
        <color indexed="64"/>
      </top>
      <bottom style="hair">
        <color indexed="64"/>
      </bottom>
      <diagonal/>
    </border>
    <border>
      <left style="medium">
        <color auto="1"/>
      </left>
      <right style="medium">
        <color indexed="64"/>
      </right>
      <top style="hair">
        <color auto="1"/>
      </top>
      <bottom style="medium">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style="thin">
        <color indexed="64"/>
      </left>
      <right style="thin">
        <color indexed="64"/>
      </right>
      <top style="hair">
        <color auto="1"/>
      </top>
      <bottom style="medium">
        <color auto="1"/>
      </bottom>
      <diagonal/>
    </border>
    <border>
      <left/>
      <right style="medium">
        <color indexed="64"/>
      </right>
      <top style="hair">
        <color auto="1"/>
      </top>
      <bottom style="medium">
        <color auto="1"/>
      </bottom>
      <diagonal/>
    </border>
    <border>
      <left/>
      <right style="thin">
        <color indexed="64"/>
      </right>
      <top style="hair">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53">
    <xf numFmtId="0" fontId="0" fillId="0" borderId="0"/>
    <xf numFmtId="44" fontId="22" fillId="0" borderId="0" applyFont="0" applyFill="0" applyBorder="0" applyAlignment="0" applyProtection="0"/>
    <xf numFmtId="0" fontId="22" fillId="0" borderId="0"/>
    <xf numFmtId="0" fontId="19" fillId="0" borderId="0"/>
    <xf numFmtId="0" fontId="19" fillId="0" borderId="0"/>
    <xf numFmtId="0" fontId="22" fillId="2" borderId="1" applyNumberFormat="0" applyFont="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23" fillId="2" borderId="1" applyNumberFormat="0" applyFont="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18"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2" fillId="0" borderId="0"/>
    <xf numFmtId="0" fontId="22" fillId="2" borderId="1" applyNumberFormat="0" applyFont="0" applyAlignment="0" applyProtection="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22" fillId="0" borderId="0"/>
    <xf numFmtId="0" fontId="22" fillId="2" borderId="1" applyNumberFormat="0" applyFont="0" applyAlignment="0" applyProtection="0"/>
    <xf numFmtId="0" fontId="10" fillId="0" borderId="0"/>
    <xf numFmtId="0" fontId="9" fillId="0" borderId="0"/>
    <xf numFmtId="0" fontId="9" fillId="0" borderId="0"/>
    <xf numFmtId="0" fontId="8" fillId="0" borderId="0"/>
    <xf numFmtId="0" fontId="8" fillId="0" borderId="0"/>
    <xf numFmtId="0" fontId="7" fillId="0" borderId="0"/>
    <xf numFmtId="43" fontId="22" fillId="0" borderId="0" applyFont="0" applyFill="0" applyBorder="0" applyAlignment="0" applyProtection="0"/>
    <xf numFmtId="0" fontId="6" fillId="0" borderId="0"/>
    <xf numFmtId="44" fontId="48" fillId="0" borderId="0" applyFont="0" applyFill="0" applyBorder="0" applyAlignment="0" applyProtection="0"/>
    <xf numFmtId="0" fontId="5" fillId="0" borderId="0"/>
    <xf numFmtId="0" fontId="4" fillId="0" borderId="0"/>
    <xf numFmtId="0" fontId="4" fillId="0" borderId="0"/>
    <xf numFmtId="0" fontId="3" fillId="0" borderId="0"/>
    <xf numFmtId="0" fontId="27" fillId="21" borderId="28" applyNumberFormat="0" applyAlignment="0" applyProtection="0"/>
    <xf numFmtId="0" fontId="34" fillId="8" borderId="36" applyNumberFormat="0" applyAlignment="0" applyProtection="0"/>
    <xf numFmtId="0" fontId="27" fillId="21" borderId="28" applyNumberFormat="0" applyAlignment="0" applyProtection="0"/>
    <xf numFmtId="0" fontId="34" fillId="8" borderId="36" applyNumberFormat="0" applyAlignment="0" applyProtection="0"/>
    <xf numFmtId="0" fontId="34" fillId="8" borderId="28" applyNumberFormat="0" applyAlignment="0" applyProtection="0"/>
    <xf numFmtId="0" fontId="37" fillId="21" borderId="30" applyNumberFormat="0" applyAlignment="0" applyProtection="0"/>
    <xf numFmtId="0" fontId="39" fillId="0" borderId="39" applyNumberFormat="0" applyFill="0" applyAlignment="0" applyProtection="0"/>
    <xf numFmtId="0" fontId="22" fillId="2" borderId="29" applyNumberFormat="0" applyFont="0" applyAlignment="0" applyProtection="0"/>
    <xf numFmtId="0" fontId="27" fillId="21" borderId="32" applyNumberFormat="0" applyAlignment="0" applyProtection="0"/>
    <xf numFmtId="0" fontId="22" fillId="2" borderId="37" applyNumberFormat="0" applyFont="0" applyAlignment="0" applyProtection="0"/>
    <xf numFmtId="0" fontId="39" fillId="0" borderId="39" applyNumberFormat="0" applyFill="0" applyAlignment="0" applyProtection="0"/>
    <xf numFmtId="0" fontId="39" fillId="0" borderId="31" applyNumberFormat="0" applyFill="0" applyAlignment="0" applyProtection="0"/>
    <xf numFmtId="0" fontId="3" fillId="0" borderId="0"/>
    <xf numFmtId="0" fontId="39" fillId="0" borderId="35" applyNumberFormat="0" applyFill="0" applyAlignment="0" applyProtection="0"/>
    <xf numFmtId="0" fontId="39" fillId="0" borderId="31" applyNumberFormat="0" applyFill="0" applyAlignment="0" applyProtection="0"/>
    <xf numFmtId="0" fontId="34" fillId="8" borderId="32" applyNumberFormat="0" applyAlignment="0" applyProtection="0"/>
    <xf numFmtId="0" fontId="27" fillId="21" borderId="32" applyNumberFormat="0" applyAlignment="0" applyProtection="0"/>
    <xf numFmtId="0" fontId="22" fillId="2" borderId="37" applyNumberFormat="0" applyFont="0" applyAlignment="0" applyProtection="0"/>
    <xf numFmtId="0" fontId="22" fillId="2" borderId="33" applyNumberFormat="0" applyFont="0" applyAlignment="0" applyProtection="0"/>
    <xf numFmtId="0" fontId="22" fillId="2" borderId="37" applyNumberFormat="0" applyFont="0" applyAlignment="0" applyProtection="0"/>
    <xf numFmtId="0" fontId="22" fillId="2" borderId="29" applyNumberFormat="0" applyFont="0" applyAlignment="0" applyProtection="0"/>
    <xf numFmtId="0" fontId="37" fillId="21" borderId="34" applyNumberFormat="0" applyAlignment="0" applyProtection="0"/>
    <xf numFmtId="0" fontId="22" fillId="2" borderId="29" applyNumberFormat="0" applyFont="0" applyAlignment="0" applyProtection="0"/>
    <xf numFmtId="0" fontId="27" fillId="21" borderId="36" applyNumberFormat="0" applyAlignment="0" applyProtection="0"/>
    <xf numFmtId="0" fontId="34" fillId="8" borderId="28" applyNumberFormat="0" applyAlignment="0" applyProtection="0"/>
    <xf numFmtId="0" fontId="37" fillId="21" borderId="30" applyNumberFormat="0" applyAlignment="0" applyProtection="0"/>
    <xf numFmtId="9" fontId="3" fillId="0" borderId="0" applyFont="0" applyFill="0" applyBorder="0" applyAlignment="0" applyProtection="0"/>
    <xf numFmtId="0" fontId="34" fillId="8" borderId="32" applyNumberFormat="0" applyAlignment="0" applyProtection="0"/>
    <xf numFmtId="0" fontId="37" fillId="21" borderId="38" applyNumberFormat="0" applyAlignment="0" applyProtection="0"/>
    <xf numFmtId="0" fontId="22" fillId="2" borderId="33" applyNumberFormat="0" applyFont="0" applyAlignment="0" applyProtection="0"/>
    <xf numFmtId="0" fontId="37" fillId="21" borderId="34" applyNumberFormat="0" applyAlignment="0" applyProtection="0"/>
    <xf numFmtId="0" fontId="39" fillId="0" borderId="35" applyNumberFormat="0" applyFill="0" applyAlignment="0" applyProtection="0"/>
    <xf numFmtId="0" fontId="22" fillId="2" borderId="33" applyNumberFormat="0" applyFont="0" applyAlignment="0" applyProtection="0"/>
    <xf numFmtId="0" fontId="27" fillId="21" borderId="36" applyNumberFormat="0" applyAlignment="0" applyProtection="0"/>
    <xf numFmtId="0" fontId="37" fillId="21" borderId="38" applyNumberFormat="0" applyAlignment="0" applyProtection="0"/>
    <xf numFmtId="0" fontId="2" fillId="0" borderId="0"/>
    <xf numFmtId="0" fontId="2" fillId="0" borderId="0"/>
    <xf numFmtId="9" fontId="2" fillId="0" borderId="0" applyFont="0" applyFill="0" applyBorder="0" applyAlignment="0" applyProtection="0"/>
    <xf numFmtId="0" fontId="1" fillId="0" borderId="0"/>
    <xf numFmtId="0" fontId="53" fillId="0" borderId="0" applyNumberFormat="0" applyFill="0" applyBorder="0" applyAlignment="0" applyProtection="0"/>
  </cellStyleXfs>
  <cellXfs count="104">
    <xf numFmtId="0" fontId="0" fillId="0" borderId="0" xfId="0"/>
    <xf numFmtId="0" fontId="20" fillId="0" borderId="0" xfId="0" applyFont="1"/>
    <xf numFmtId="0" fontId="22" fillId="0" borderId="0" xfId="0" applyFont="1"/>
    <xf numFmtId="0" fontId="20" fillId="0" borderId="0" xfId="0" applyFont="1" applyAlignment="1">
      <alignment horizontal="left"/>
    </xf>
    <xf numFmtId="0" fontId="41" fillId="0" borderId="0" xfId="0" applyFont="1" applyAlignment="1">
      <alignment horizontal="left"/>
    </xf>
    <xf numFmtId="0" fontId="22" fillId="0" borderId="0" xfId="98"/>
    <xf numFmtId="0" fontId="45" fillId="0" borderId="10" xfId="100" applyFont="1" applyBorder="1" applyAlignment="1">
      <alignment horizontal="right"/>
    </xf>
    <xf numFmtId="0" fontId="47" fillId="0" borderId="10" xfId="100" applyFont="1" applyBorder="1" applyAlignment="1">
      <alignment horizontal="right"/>
    </xf>
    <xf numFmtId="2" fontId="46" fillId="0" borderId="0" xfId="0" applyNumberFormat="1" applyFont="1"/>
    <xf numFmtId="0" fontId="44" fillId="0" borderId="10" xfId="100" applyFont="1" applyBorder="1" applyAlignment="1">
      <alignment horizontal="center"/>
    </xf>
    <xf numFmtId="0" fontId="41" fillId="24" borderId="0" xfId="0" applyFont="1" applyFill="1"/>
    <xf numFmtId="0" fontId="42" fillId="24" borderId="0" xfId="0" applyFont="1" applyFill="1"/>
    <xf numFmtId="0" fontId="21" fillId="24" borderId="0" xfId="0" applyFont="1" applyFill="1"/>
    <xf numFmtId="0" fontId="41" fillId="24" borderId="0" xfId="0" applyFont="1" applyFill="1" applyAlignment="1">
      <alignment horizontal="left"/>
    </xf>
    <xf numFmtId="0" fontId="20" fillId="24" borderId="0" xfId="0" applyFont="1" applyFill="1"/>
    <xf numFmtId="0" fontId="20" fillId="24" borderId="0" xfId="0" applyFont="1" applyFill="1" applyAlignment="1">
      <alignment horizontal="left" vertical="center"/>
    </xf>
    <xf numFmtId="0" fontId="20" fillId="24" borderId="0" xfId="0" applyFont="1" applyFill="1" applyAlignment="1">
      <alignment horizontal="right" textRotation="90" wrapText="1"/>
    </xf>
    <xf numFmtId="0" fontId="20" fillId="24" borderId="0" xfId="0" applyFont="1" applyFill="1" applyAlignment="1">
      <alignment horizontal="center" vertical="center"/>
    </xf>
    <xf numFmtId="0" fontId="21" fillId="24" borderId="11" xfId="0" applyFont="1" applyFill="1" applyBorder="1" applyAlignment="1">
      <alignment horizontal="left"/>
    </xf>
    <xf numFmtId="2" fontId="21" fillId="24" borderId="12" xfId="0" applyNumberFormat="1" applyFont="1" applyFill="1" applyBorder="1"/>
    <xf numFmtId="2" fontId="21" fillId="24" borderId="11" xfId="0" applyNumberFormat="1" applyFont="1" applyFill="1" applyBorder="1"/>
    <xf numFmtId="0" fontId="49" fillId="24" borderId="0" xfId="0" applyFont="1" applyFill="1"/>
    <xf numFmtId="0" fontId="41" fillId="24" borderId="13" xfId="0" applyFont="1" applyFill="1" applyBorder="1" applyAlignment="1">
      <alignment horizontal="right" textRotation="90" wrapText="1"/>
    </xf>
    <xf numFmtId="0" fontId="41" fillId="24" borderId="14" xfId="0" applyFont="1" applyFill="1" applyBorder="1" applyAlignment="1">
      <alignment horizontal="right" textRotation="90" wrapText="1"/>
    </xf>
    <xf numFmtId="0" fontId="41" fillId="24" borderId="15" xfId="0" applyFont="1" applyFill="1" applyBorder="1" applyAlignment="1">
      <alignment horizontal="right" textRotation="90" wrapText="1"/>
    </xf>
    <xf numFmtId="0" fontId="41" fillId="24" borderId="0" xfId="0" applyFont="1" applyFill="1" applyAlignment="1">
      <alignment horizontal="right" textRotation="90" wrapText="1"/>
    </xf>
    <xf numFmtId="0" fontId="50" fillId="24" borderId="17" xfId="0" applyFont="1" applyFill="1" applyBorder="1" applyAlignment="1">
      <alignment horizontal="right" textRotation="90" wrapText="1"/>
    </xf>
    <xf numFmtId="0" fontId="50" fillId="24" borderId="20" xfId="0" applyFont="1" applyFill="1" applyBorder="1" applyAlignment="1">
      <alignment horizontal="right" textRotation="90" wrapText="1"/>
    </xf>
    <xf numFmtId="0" fontId="41" fillId="0" borderId="0" xfId="0" applyFont="1" applyAlignment="1">
      <alignment horizontal="right" textRotation="90" wrapText="1"/>
    </xf>
    <xf numFmtId="2" fontId="49" fillId="24" borderId="19" xfId="0" applyNumberFormat="1" applyFont="1" applyFill="1" applyBorder="1"/>
    <xf numFmtId="4" fontId="49" fillId="24" borderId="18" xfId="0" applyNumberFormat="1" applyFont="1" applyFill="1" applyBorder="1" applyAlignment="1">
      <alignment horizontal="right"/>
    </xf>
    <xf numFmtId="0" fontId="21" fillId="24" borderId="16" xfId="0" applyFont="1" applyFill="1" applyBorder="1" applyAlignment="1">
      <alignment horizontal="right"/>
    </xf>
    <xf numFmtId="0" fontId="51" fillId="24" borderId="11" xfId="98" applyFont="1" applyFill="1" applyBorder="1" applyAlignment="1">
      <alignment wrapText="1"/>
    </xf>
    <xf numFmtId="0" fontId="51" fillId="24" borderId="21" xfId="98" applyFont="1" applyFill="1" applyBorder="1" applyAlignment="1">
      <alignment wrapText="1"/>
    </xf>
    <xf numFmtId="2" fontId="21" fillId="26" borderId="27" xfId="0" applyNumberFormat="1" applyFont="1" applyFill="1" applyBorder="1"/>
    <xf numFmtId="2" fontId="21" fillId="26" borderId="23" xfId="0" applyNumberFormat="1" applyFont="1" applyFill="1" applyBorder="1"/>
    <xf numFmtId="0" fontId="21" fillId="26" borderId="11" xfId="0" applyFont="1" applyFill="1" applyBorder="1" applyAlignment="1">
      <alignment horizontal="left"/>
    </xf>
    <xf numFmtId="0" fontId="21" fillId="26" borderId="22" xfId="0" applyFont="1" applyFill="1" applyBorder="1" applyAlignment="1">
      <alignment horizontal="right"/>
    </xf>
    <xf numFmtId="2" fontId="21" fillId="26" borderId="24" xfId="0" applyNumberFormat="1" applyFont="1" applyFill="1" applyBorder="1"/>
    <xf numFmtId="2" fontId="21" fillId="26" borderId="11" xfId="0" applyNumberFormat="1" applyFont="1" applyFill="1" applyBorder="1"/>
    <xf numFmtId="0" fontId="22" fillId="0" borderId="0" xfId="98"/>
    <xf numFmtId="0" fontId="51" fillId="24" borderId="11" xfId="98" applyFont="1" applyFill="1" applyBorder="1" applyAlignment="1">
      <alignment wrapText="1"/>
    </xf>
    <xf numFmtId="0" fontId="51" fillId="24" borderId="21" xfId="98" applyFont="1" applyFill="1" applyBorder="1" applyAlignment="1">
      <alignment wrapText="1"/>
    </xf>
    <xf numFmtId="0" fontId="22" fillId="0" borderId="0" xfId="98"/>
    <xf numFmtId="0" fontId="22" fillId="0" borderId="0" xfId="98" applyFont="1"/>
    <xf numFmtId="2" fontId="21" fillId="26" borderId="12" xfId="0" applyNumberFormat="1" applyFont="1" applyFill="1" applyBorder="1"/>
    <xf numFmtId="0" fontId="21" fillId="26" borderId="16" xfId="0" applyFont="1" applyFill="1" applyBorder="1" applyAlignment="1">
      <alignment horizontal="right"/>
    </xf>
    <xf numFmtId="0" fontId="22" fillId="0" borderId="0" xfId="98"/>
    <xf numFmtId="0" fontId="22" fillId="0" borderId="0" xfId="98" applyFont="1"/>
    <xf numFmtId="0" fontId="22" fillId="0" borderId="0" xfId="98" applyFont="1"/>
    <xf numFmtId="2" fontId="49" fillId="26" borderId="19" xfId="0" applyNumberFormat="1" applyFont="1" applyFill="1" applyBorder="1"/>
    <xf numFmtId="4" fontId="49" fillId="26" borderId="18" xfId="0" applyNumberFormat="1" applyFont="1" applyFill="1" applyBorder="1" applyAlignment="1">
      <alignment horizontal="right"/>
    </xf>
    <xf numFmtId="2" fontId="49" fillId="26" borderId="25" xfId="0" applyNumberFormat="1" applyFont="1" applyFill="1" applyBorder="1"/>
    <xf numFmtId="4" fontId="49" fillId="26" borderId="26" xfId="0" applyNumberFormat="1" applyFont="1" applyFill="1" applyBorder="1" applyAlignment="1">
      <alignment horizontal="right"/>
    </xf>
    <xf numFmtId="0" fontId="22" fillId="0" borderId="0" xfId="98"/>
    <xf numFmtId="0" fontId="20" fillId="24" borderId="0" xfId="98" applyFont="1" applyFill="1" applyAlignment="1">
      <alignment wrapText="1"/>
    </xf>
    <xf numFmtId="0" fontId="22" fillId="24" borderId="0" xfId="98" applyFont="1" applyFill="1"/>
    <xf numFmtId="0" fontId="21" fillId="24" borderId="0" xfId="98" applyFont="1" applyFill="1"/>
    <xf numFmtId="0" fontId="44" fillId="24" borderId="0" xfId="151" applyFont="1" applyFill="1" applyBorder="1" applyAlignment="1">
      <alignment horizontal="left"/>
    </xf>
    <xf numFmtId="0" fontId="52" fillId="24" borderId="0" xfId="151" applyFont="1" applyFill="1" applyBorder="1" applyAlignment="1"/>
    <xf numFmtId="0" fontId="54" fillId="24" borderId="0" xfId="152" applyFont="1" applyFill="1" applyAlignment="1">
      <alignment wrapText="1"/>
    </xf>
    <xf numFmtId="0" fontId="22" fillId="24" borderId="0" xfId="98" applyFont="1" applyFill="1" applyAlignment="1"/>
    <xf numFmtId="0" fontId="22" fillId="27" borderId="43" xfId="98" applyFont="1" applyFill="1" applyBorder="1" applyAlignment="1">
      <alignment horizontal="center" wrapText="1"/>
    </xf>
    <xf numFmtId="0" fontId="54" fillId="24" borderId="0" xfId="152" applyFont="1" applyFill="1" applyAlignment="1"/>
    <xf numFmtId="0" fontId="54" fillId="24" borderId="0" xfId="152" applyFont="1" applyFill="1" applyAlignment="1">
      <alignment horizontal="left"/>
    </xf>
    <xf numFmtId="0" fontId="22" fillId="24" borderId="0" xfId="98" applyFont="1" applyFill="1" applyAlignment="1">
      <alignment horizontal="center"/>
    </xf>
    <xf numFmtId="0" fontId="56" fillId="24" borderId="0" xfId="98" applyFont="1" applyFill="1" applyAlignment="1">
      <alignment wrapText="1"/>
    </xf>
    <xf numFmtId="0" fontId="56" fillId="24" borderId="0" xfId="98" applyFont="1" applyFill="1" applyAlignment="1">
      <alignment horizontal="center" wrapText="1"/>
    </xf>
    <xf numFmtId="0" fontId="22" fillId="25" borderId="0" xfId="98" applyFont="1" applyFill="1" applyBorder="1"/>
    <xf numFmtId="0" fontId="22" fillId="25" borderId="49" xfId="98" applyFont="1" applyFill="1" applyBorder="1"/>
    <xf numFmtId="0" fontId="22" fillId="24" borderId="10" xfId="98" applyFont="1" applyFill="1" applyBorder="1"/>
    <xf numFmtId="0" fontId="47" fillId="24" borderId="0" xfId="98" applyFont="1" applyFill="1"/>
    <xf numFmtId="0" fontId="22" fillId="24" borderId="0" xfId="98" applyFont="1" applyFill="1" applyAlignment="1">
      <alignment wrapText="1"/>
    </xf>
    <xf numFmtId="0" fontId="57" fillId="0" borderId="0" xfId="151" applyFont="1" applyAlignment="1">
      <alignment horizontal="left"/>
    </xf>
    <xf numFmtId="0" fontId="55" fillId="24" borderId="0" xfId="98" applyFont="1" applyFill="1"/>
    <xf numFmtId="0" fontId="53" fillId="24" borderId="0" xfId="152" applyFill="1"/>
    <xf numFmtId="0" fontId="43" fillId="24" borderId="0" xfId="98" applyFont="1" applyFill="1"/>
    <xf numFmtId="0" fontId="41" fillId="24" borderId="0" xfId="0" applyFont="1" applyFill="1" applyAlignment="1">
      <alignment horizontal="left"/>
    </xf>
    <xf numFmtId="0" fontId="55" fillId="24" borderId="0" xfId="98" applyFont="1" applyFill="1" applyAlignment="1">
      <alignment horizontal="left" wrapText="1"/>
    </xf>
    <xf numFmtId="0" fontId="20" fillId="24" borderId="0" xfId="98" applyFont="1" applyFill="1" applyAlignment="1">
      <alignment horizontal="left" wrapText="1"/>
    </xf>
    <xf numFmtId="0" fontId="20" fillId="0" borderId="0" xfId="98" applyFont="1" applyFill="1" applyAlignment="1">
      <alignment horizontal="left"/>
    </xf>
    <xf numFmtId="0" fontId="22" fillId="27" borderId="40" xfId="151" applyFont="1" applyFill="1" applyBorder="1" applyAlignment="1">
      <alignment horizontal="center"/>
    </xf>
    <xf numFmtId="0" fontId="22" fillId="27" borderId="41" xfId="151" applyFont="1" applyFill="1" applyBorder="1" applyAlignment="1">
      <alignment horizontal="center"/>
    </xf>
    <xf numFmtId="0" fontId="22" fillId="27" borderId="42" xfId="151" applyFont="1" applyFill="1" applyBorder="1" applyAlignment="1">
      <alignment horizontal="center"/>
    </xf>
    <xf numFmtId="164" fontId="52" fillId="0" borderId="40" xfId="151" applyNumberFormat="1" applyFont="1" applyFill="1" applyBorder="1" applyAlignment="1">
      <alignment horizontal="center"/>
    </xf>
    <xf numFmtId="164" fontId="52" fillId="0" borderId="41" xfId="151" applyNumberFormat="1" applyFont="1" applyFill="1" applyBorder="1" applyAlignment="1">
      <alignment horizontal="center"/>
    </xf>
    <xf numFmtId="164" fontId="52" fillId="0" borderId="42" xfId="151" applyNumberFormat="1" applyFont="1" applyFill="1" applyBorder="1" applyAlignment="1">
      <alignment horizontal="center"/>
    </xf>
    <xf numFmtId="0" fontId="54" fillId="24" borderId="0" xfId="152" applyFont="1" applyFill="1" applyAlignment="1">
      <alignment horizontal="left" wrapText="1"/>
    </xf>
    <xf numFmtId="0" fontId="54" fillId="24" borderId="0" xfId="152" applyFont="1" applyFill="1" applyAlignment="1">
      <alignment horizontal="left"/>
    </xf>
    <xf numFmtId="0" fontId="45" fillId="28" borderId="13" xfId="98" applyFont="1" applyFill="1" applyBorder="1" applyAlignment="1">
      <alignment horizontal="left"/>
    </xf>
    <xf numFmtId="0" fontId="45" fillId="28" borderId="14" xfId="98" applyFont="1" applyFill="1" applyBorder="1" applyAlignment="1">
      <alignment horizontal="left"/>
    </xf>
    <xf numFmtId="0" fontId="45" fillId="28" borderId="17" xfId="98" applyFont="1" applyFill="1" applyBorder="1" applyAlignment="1">
      <alignment horizontal="left"/>
    </xf>
    <xf numFmtId="0" fontId="56" fillId="29" borderId="44" xfId="98" applyFont="1" applyFill="1" applyBorder="1" applyAlignment="1">
      <alignment horizontal="center" wrapText="1"/>
    </xf>
    <xf numFmtId="0" fontId="56" fillId="29" borderId="45" xfId="98" applyFont="1" applyFill="1" applyBorder="1" applyAlignment="1">
      <alignment horizontal="center" wrapText="1"/>
    </xf>
    <xf numFmtId="0" fontId="56" fillId="29" borderId="46" xfId="98" applyFont="1" applyFill="1" applyBorder="1" applyAlignment="1">
      <alignment horizontal="center" wrapText="1"/>
    </xf>
    <xf numFmtId="0" fontId="56" fillId="24" borderId="13" xfId="98" applyFont="1" applyFill="1" applyBorder="1" applyAlignment="1">
      <alignment horizontal="center" vertical="center" wrapText="1"/>
    </xf>
    <xf numFmtId="0" fontId="56" fillId="24" borderId="14" xfId="98" applyFont="1" applyFill="1" applyBorder="1" applyAlignment="1">
      <alignment horizontal="center" vertical="center" wrapText="1"/>
    </xf>
    <xf numFmtId="0" fontId="56" fillId="24" borderId="17" xfId="98" applyFont="1" applyFill="1" applyBorder="1" applyAlignment="1">
      <alignment horizontal="center" vertical="center" wrapText="1"/>
    </xf>
    <xf numFmtId="0" fontId="22" fillId="27" borderId="47" xfId="98" applyFont="1" applyFill="1" applyBorder="1" applyAlignment="1">
      <alignment horizontal="center"/>
    </xf>
    <xf numFmtId="0" fontId="22" fillId="27" borderId="21" xfId="98" applyFont="1" applyFill="1" applyBorder="1" applyAlignment="1">
      <alignment horizontal="center"/>
    </xf>
    <xf numFmtId="0" fontId="22" fillId="27" borderId="48" xfId="98" applyFont="1" applyFill="1" applyBorder="1" applyAlignment="1">
      <alignment horizontal="center"/>
    </xf>
    <xf numFmtId="0" fontId="22" fillId="27" borderId="12" xfId="98" applyFont="1" applyFill="1" applyBorder="1" applyAlignment="1">
      <alignment horizontal="center"/>
    </xf>
    <xf numFmtId="0" fontId="22" fillId="27" borderId="11" xfId="98" applyFont="1" applyFill="1" applyBorder="1" applyAlignment="1">
      <alignment horizontal="center"/>
    </xf>
    <xf numFmtId="0" fontId="22" fillId="27" borderId="18" xfId="98" applyFont="1" applyFill="1" applyBorder="1" applyAlignment="1">
      <alignment horizontal="center"/>
    </xf>
  </cellXfs>
  <cellStyles count="153">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2 2" xfId="113" xr:uid="{00000000-0005-0000-0000-000032000000}"/>
    <cellStyle name="Calculation 2 3" xfId="129" xr:uid="{00000000-0005-0000-0000-000032000000}"/>
    <cellStyle name="Calculation 2 4" xfId="146" xr:uid="{00000000-0005-0000-0000-000032000000}"/>
    <cellStyle name="Calculation 3" xfId="31" xr:uid="{00000000-0005-0000-0000-000033000000}"/>
    <cellStyle name="Calculation 3 2" xfId="115" xr:uid="{00000000-0005-0000-0000-000033000000}"/>
    <cellStyle name="Calculation 3 3" xfId="121" xr:uid="{00000000-0005-0000-0000-000033000000}"/>
    <cellStyle name="Calculation 3 4" xfId="136" xr:uid="{00000000-0005-0000-0000-000033000000}"/>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B000000}"/>
    <cellStyle name="Good 3" xfId="34" xr:uid="{00000000-0005-0000-0000-00003C000000}"/>
    <cellStyle name="Heading 1 2" xfId="77" xr:uid="{00000000-0005-0000-0000-00003D000000}"/>
    <cellStyle name="Heading 1 3" xfId="35" xr:uid="{00000000-0005-0000-0000-00003E000000}"/>
    <cellStyle name="Heading 2 2" xfId="78" xr:uid="{00000000-0005-0000-0000-00003F000000}"/>
    <cellStyle name="Heading 2 3" xfId="36" xr:uid="{00000000-0005-0000-0000-000040000000}"/>
    <cellStyle name="Heading 3 2" xfId="79" xr:uid="{00000000-0005-0000-0000-000041000000}"/>
    <cellStyle name="Heading 3 3" xfId="37" xr:uid="{00000000-0005-0000-0000-000042000000}"/>
    <cellStyle name="Heading 4 2" xfId="80" xr:uid="{00000000-0005-0000-0000-000043000000}"/>
    <cellStyle name="Heading 4 3" xfId="38" xr:uid="{00000000-0005-0000-0000-000044000000}"/>
    <cellStyle name="Hyperlink 2" xfId="152" xr:uid="{86ADF23B-170D-48C2-B95B-70B033A8780F}"/>
    <cellStyle name="Input 2" xfId="81" xr:uid="{00000000-0005-0000-0000-000045000000}"/>
    <cellStyle name="Input 2 2" xfId="137" xr:uid="{00000000-0005-0000-0000-000043000000}"/>
    <cellStyle name="Input 2 3" xfId="128" xr:uid="{00000000-0005-0000-0000-000043000000}"/>
    <cellStyle name="Input 2 4" xfId="116" xr:uid="{00000000-0005-0000-0000-000043000000}"/>
    <cellStyle name="Input 3" xfId="39" xr:uid="{00000000-0005-0000-0000-000046000000}"/>
    <cellStyle name="Input 3 2" xfId="117" xr:uid="{00000000-0005-0000-0000-000044000000}"/>
    <cellStyle name="Input 3 3" xfId="140" xr:uid="{00000000-0005-0000-0000-000044000000}"/>
    <cellStyle name="Input 3 4" xfId="114" xr:uid="{00000000-0005-0000-0000-000044000000}"/>
    <cellStyle name="Linked Cell 2" xfId="82" xr:uid="{00000000-0005-0000-0000-000047000000}"/>
    <cellStyle name="Linked Cell 3" xfId="40" xr:uid="{00000000-0005-0000-0000-000048000000}"/>
    <cellStyle name="Neutral 2" xfId="83" xr:uid="{00000000-0005-0000-0000-000049000000}"/>
    <cellStyle name="Neutral 3" xfId="41" xr:uid="{00000000-0005-0000-0000-00004A000000}"/>
    <cellStyle name="Normal" xfId="0" builtinId="0"/>
    <cellStyle name="Normal 10" xfId="148" xr:uid="{00000000-0005-0000-0000-0000C3000000}"/>
    <cellStyle name="Normal 11" xfId="151" xr:uid="{5024405D-E7FF-406A-8278-13171FA5AD66}"/>
    <cellStyle name="Normal 2" xfId="2" xr:uid="{00000000-0005-0000-0000-00004C000000}"/>
    <cellStyle name="Normal 3" xfId="3" xr:uid="{00000000-0005-0000-0000-00004D000000}"/>
    <cellStyle name="Normal 3 2" xfId="88" xr:uid="{00000000-0005-0000-0000-00004E000000}"/>
    <cellStyle name="Normal 3 3" xfId="97" xr:uid="{00000000-0005-0000-0000-00004F000000}"/>
    <cellStyle name="Normal 3 3 2" xfId="107" xr:uid="{00000000-0005-0000-0000-000050000000}"/>
    <cellStyle name="Normal 3 4" xfId="105" xr:uid="{00000000-0005-0000-0000-000051000000}"/>
    <cellStyle name="Normal 3 5" xfId="109"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1" xr:uid="{00000000-0005-0000-0000-000057000000}"/>
    <cellStyle name="Normal 4 14" xfId="125" xr:uid="{00000000-0005-0000-0000-00004C000000}"/>
    <cellStyle name="Normal 4 15" xfId="149" xr:uid="{00000000-0005-0000-0000-00004C000000}"/>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00000000-0005-0000-0000-000063000000}"/>
    <cellStyle name="Normal 9" xfId="112" xr:uid="{00000000-0005-0000-0000-00009F000000}"/>
    <cellStyle name="Note 2" xfId="5" xr:uid="{00000000-0005-0000-0000-000064000000}"/>
    <cellStyle name="Note 2 2" xfId="133" xr:uid="{00000000-0005-0000-0000-00004E000000}"/>
    <cellStyle name="Note 2 3" xfId="142" xr:uid="{00000000-0005-0000-0000-00004E000000}"/>
    <cellStyle name="Note 2 4" xfId="122" xr:uid="{00000000-0005-0000-0000-00004E000000}"/>
    <cellStyle name="Note 3" xfId="89" xr:uid="{00000000-0005-0000-0000-000065000000}"/>
    <cellStyle name="Note 3 2" xfId="120" xr:uid="{00000000-0005-0000-0000-00004F000000}"/>
    <cellStyle name="Note 3 3" xfId="145" xr:uid="{00000000-0005-0000-0000-00004F000000}"/>
    <cellStyle name="Note 3 4" xfId="132" xr:uid="{00000000-0005-0000-0000-00004F000000}"/>
    <cellStyle name="Note 4" xfId="42" xr:uid="{00000000-0005-0000-0000-000066000000}"/>
    <cellStyle name="Note 4 2" xfId="99" xr:uid="{00000000-0005-0000-0000-000067000000}"/>
    <cellStyle name="Note 4 3" xfId="135" xr:uid="{00000000-0005-0000-0000-000050000000}"/>
    <cellStyle name="Note 4 4" xfId="131" xr:uid="{00000000-0005-0000-0000-000050000000}"/>
    <cellStyle name="Note 4 5" xfId="130" xr:uid="{00000000-0005-0000-0000-000050000000}"/>
    <cellStyle name="Output 2" xfId="84" xr:uid="{00000000-0005-0000-0000-000068000000}"/>
    <cellStyle name="Output 2 2" xfId="138" xr:uid="{00000000-0005-0000-0000-000051000000}"/>
    <cellStyle name="Output 2 3" xfId="143" xr:uid="{00000000-0005-0000-0000-000051000000}"/>
    <cellStyle name="Output 2 4" xfId="147" xr:uid="{00000000-0005-0000-0000-000051000000}"/>
    <cellStyle name="Output 3" xfId="43" xr:uid="{00000000-0005-0000-0000-000069000000}"/>
    <cellStyle name="Output 3 2" xfId="118" xr:uid="{00000000-0005-0000-0000-000052000000}"/>
    <cellStyle name="Output 3 3" xfId="134" xr:uid="{00000000-0005-0000-0000-000052000000}"/>
    <cellStyle name="Output 3 4" xfId="141" xr:uid="{00000000-0005-0000-0000-000052000000}"/>
    <cellStyle name="Percent 2" xfId="139" xr:uid="{00000000-0005-0000-0000-0000A1000000}"/>
    <cellStyle name="Percent 3" xfId="150" xr:uid="{00000000-0005-0000-0000-0000C5000000}"/>
    <cellStyle name="Title 2" xfId="85" xr:uid="{00000000-0005-0000-0000-00006A000000}"/>
    <cellStyle name="Title 3" xfId="44" xr:uid="{00000000-0005-0000-0000-00006B000000}"/>
    <cellStyle name="Total 2" xfId="86" xr:uid="{00000000-0005-0000-0000-00006C000000}"/>
    <cellStyle name="Total 2 2" xfId="124" xr:uid="{00000000-0005-0000-0000-000056000000}"/>
    <cellStyle name="Total 2 3" xfId="144" xr:uid="{00000000-0005-0000-0000-000056000000}"/>
    <cellStyle name="Total 2 4" xfId="123" xr:uid="{00000000-0005-0000-0000-000056000000}"/>
    <cellStyle name="Total 3" xfId="45" xr:uid="{00000000-0005-0000-0000-00006D000000}"/>
    <cellStyle name="Total 3 2" xfId="127" xr:uid="{00000000-0005-0000-0000-000057000000}"/>
    <cellStyle name="Total 3 3" xfId="126" xr:uid="{00000000-0005-0000-0000-000057000000}"/>
    <cellStyle name="Total 3 4" xfId="119" xr:uid="{00000000-0005-0000-0000-000057000000}"/>
    <cellStyle name="Warning Text 2" xfId="87" xr:uid="{00000000-0005-0000-0000-00006E000000}"/>
    <cellStyle name="Warning Text 3" xfId="46"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58B857A8-EB4E-434A-83D0-D5D2B505F181}"/>
            </a:ext>
          </a:extLst>
        </xdr:cNvPr>
        <xdr:cNvSpPr txBox="1"/>
      </xdr:nvSpPr>
      <xdr:spPr>
        <a:xfrm>
          <a:off x="84486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7"/>
  <sheetViews>
    <sheetView workbookViewId="0">
      <selection activeCell="H4" sqref="H4:H15"/>
    </sheetView>
  </sheetViews>
  <sheetFormatPr defaultRowHeight="12.75" x14ac:dyDescent="0.2"/>
  <cols>
    <col min="1" max="1" width="32.7109375" customWidth="1"/>
    <col min="2" max="7" width="8.85546875" customWidth="1"/>
    <col min="8" max="8" width="12.42578125" bestFit="1" customWidth="1"/>
  </cols>
  <sheetData>
    <row r="1" spans="1:8" ht="15.75" x14ac:dyDescent="0.25">
      <c r="A1" s="4" t="s">
        <v>0</v>
      </c>
      <c r="B1" s="3"/>
      <c r="C1" s="1"/>
      <c r="D1" s="1"/>
      <c r="E1" s="1"/>
      <c r="F1" s="1"/>
      <c r="G1" s="1"/>
      <c r="H1" s="1"/>
    </row>
    <row r="2" spans="1:8" ht="15.75" x14ac:dyDescent="0.25">
      <c r="A2" s="1"/>
    </row>
    <row r="3" spans="1:8" s="2" customFormat="1" x14ac:dyDescent="0.2">
      <c r="A3" s="9"/>
      <c r="B3" s="6" t="s">
        <v>1</v>
      </c>
      <c r="C3" s="6" t="s">
        <v>2</v>
      </c>
      <c r="D3" s="6" t="s">
        <v>3</v>
      </c>
      <c r="E3" s="6" t="s">
        <v>4</v>
      </c>
      <c r="F3" s="6" t="s">
        <v>5</v>
      </c>
      <c r="G3" s="6" t="s">
        <v>6</v>
      </c>
      <c r="H3" s="7" t="s">
        <v>10</v>
      </c>
    </row>
    <row r="4" spans="1:8" x14ac:dyDescent="0.2">
      <c r="A4" s="32" t="s">
        <v>14</v>
      </c>
      <c r="B4" s="40">
        <v>9</v>
      </c>
      <c r="C4" s="40">
        <v>12</v>
      </c>
      <c r="D4" s="40">
        <v>12</v>
      </c>
      <c r="E4" s="40">
        <v>12</v>
      </c>
      <c r="F4" s="40">
        <v>9</v>
      </c>
      <c r="G4" s="40">
        <v>25</v>
      </c>
      <c r="H4" s="8">
        <f t="shared" ref="H4:H14" si="0">SUM(B4:G4)</f>
        <v>79</v>
      </c>
    </row>
    <row r="5" spans="1:8" x14ac:dyDescent="0.2">
      <c r="A5" s="33" t="s">
        <v>15</v>
      </c>
      <c r="B5" s="40">
        <v>12</v>
      </c>
      <c r="C5" s="40">
        <v>9</v>
      </c>
      <c r="D5" s="40">
        <v>15</v>
      </c>
      <c r="E5" s="40">
        <v>15</v>
      </c>
      <c r="F5" s="40">
        <v>12</v>
      </c>
      <c r="G5" s="40">
        <v>10</v>
      </c>
      <c r="H5" s="8">
        <f t="shared" si="0"/>
        <v>73</v>
      </c>
    </row>
    <row r="6" spans="1:8" x14ac:dyDescent="0.2">
      <c r="A6" s="33" t="s">
        <v>16</v>
      </c>
      <c r="B6" s="40">
        <v>12</v>
      </c>
      <c r="C6" s="40">
        <v>15</v>
      </c>
      <c r="D6" s="40">
        <v>15</v>
      </c>
      <c r="E6" s="40">
        <v>15</v>
      </c>
      <c r="F6" s="40">
        <v>6</v>
      </c>
      <c r="G6" s="40">
        <v>20</v>
      </c>
      <c r="H6" s="8">
        <f t="shared" si="0"/>
        <v>83</v>
      </c>
    </row>
    <row r="7" spans="1:8" x14ac:dyDescent="0.2">
      <c r="A7" s="33" t="s">
        <v>17</v>
      </c>
      <c r="B7" s="40">
        <v>9</v>
      </c>
      <c r="C7" s="40">
        <v>12</v>
      </c>
      <c r="D7" s="40">
        <v>9</v>
      </c>
      <c r="E7" s="40">
        <v>15</v>
      </c>
      <c r="F7" s="40">
        <v>15</v>
      </c>
      <c r="G7" s="40">
        <v>25</v>
      </c>
      <c r="H7" s="8">
        <f t="shared" si="0"/>
        <v>85</v>
      </c>
    </row>
    <row r="8" spans="1:8" x14ac:dyDescent="0.2">
      <c r="A8" s="33" t="s">
        <v>18</v>
      </c>
      <c r="B8" s="40">
        <v>9</v>
      </c>
      <c r="C8" s="40">
        <v>9</v>
      </c>
      <c r="D8" s="40">
        <v>12</v>
      </c>
      <c r="E8" s="40">
        <v>9</v>
      </c>
      <c r="F8" s="40">
        <v>3</v>
      </c>
      <c r="G8" s="40">
        <v>20</v>
      </c>
      <c r="H8" s="8">
        <f t="shared" si="0"/>
        <v>62</v>
      </c>
    </row>
    <row r="9" spans="1:8" x14ac:dyDescent="0.2">
      <c r="A9" s="33" t="s">
        <v>19</v>
      </c>
      <c r="B9" s="40">
        <v>9</v>
      </c>
      <c r="C9" s="40">
        <v>12</v>
      </c>
      <c r="D9" s="40">
        <v>15</v>
      </c>
      <c r="E9" s="40">
        <v>9</v>
      </c>
      <c r="F9" s="40">
        <v>15</v>
      </c>
      <c r="G9" s="40">
        <v>15</v>
      </c>
      <c r="H9" s="8">
        <f t="shared" si="0"/>
        <v>75</v>
      </c>
    </row>
    <row r="10" spans="1:8" x14ac:dyDescent="0.2">
      <c r="A10" s="33" t="s">
        <v>20</v>
      </c>
      <c r="B10" s="40">
        <v>12</v>
      </c>
      <c r="C10" s="40">
        <v>15</v>
      </c>
      <c r="D10" s="40">
        <v>12</v>
      </c>
      <c r="E10" s="40">
        <v>12</v>
      </c>
      <c r="F10" s="40">
        <v>15</v>
      </c>
      <c r="G10" s="40">
        <v>15</v>
      </c>
      <c r="H10" s="8">
        <f t="shared" si="0"/>
        <v>81</v>
      </c>
    </row>
    <row r="11" spans="1:8" x14ac:dyDescent="0.2">
      <c r="A11" s="33" t="s">
        <v>21</v>
      </c>
      <c r="B11" s="40">
        <v>9</v>
      </c>
      <c r="C11" s="40">
        <v>12</v>
      </c>
      <c r="D11" s="40">
        <v>12</v>
      </c>
      <c r="E11" s="40">
        <v>12</v>
      </c>
      <c r="F11" s="40">
        <v>15</v>
      </c>
      <c r="G11" s="40">
        <v>10</v>
      </c>
      <c r="H11" s="8">
        <f t="shared" si="0"/>
        <v>70</v>
      </c>
    </row>
    <row r="12" spans="1:8" x14ac:dyDescent="0.2">
      <c r="A12" s="33" t="s">
        <v>22</v>
      </c>
      <c r="B12" s="40">
        <v>12</v>
      </c>
      <c r="C12" s="40">
        <v>12</v>
      </c>
      <c r="D12" s="40">
        <v>15</v>
      </c>
      <c r="E12" s="40">
        <v>9</v>
      </c>
      <c r="F12" s="40">
        <v>15</v>
      </c>
      <c r="G12" s="40">
        <v>25</v>
      </c>
      <c r="H12" s="8">
        <f t="shared" si="0"/>
        <v>88</v>
      </c>
    </row>
    <row r="13" spans="1:8" x14ac:dyDescent="0.2">
      <c r="A13" s="33" t="s">
        <v>23</v>
      </c>
      <c r="B13" s="40">
        <v>15</v>
      </c>
      <c r="C13" s="40">
        <v>12</v>
      </c>
      <c r="D13" s="40">
        <v>15</v>
      </c>
      <c r="E13" s="40">
        <v>15</v>
      </c>
      <c r="F13" s="40">
        <v>12</v>
      </c>
      <c r="G13" s="40">
        <v>15</v>
      </c>
      <c r="H13" s="8">
        <f t="shared" si="0"/>
        <v>84</v>
      </c>
    </row>
    <row r="14" spans="1:8" x14ac:dyDescent="0.2">
      <c r="A14" s="33" t="s">
        <v>24</v>
      </c>
      <c r="B14" s="40">
        <v>12</v>
      </c>
      <c r="C14" s="40">
        <v>12</v>
      </c>
      <c r="D14" s="40">
        <v>15</v>
      </c>
      <c r="E14" s="40">
        <v>15</v>
      </c>
      <c r="F14" s="40">
        <v>15</v>
      </c>
      <c r="G14" s="40">
        <v>20</v>
      </c>
      <c r="H14" s="8">
        <f t="shared" si="0"/>
        <v>89</v>
      </c>
    </row>
    <row r="15" spans="1:8" x14ac:dyDescent="0.2">
      <c r="A15" s="33" t="s">
        <v>25</v>
      </c>
      <c r="B15" s="40">
        <v>15</v>
      </c>
      <c r="C15" s="40">
        <v>15</v>
      </c>
      <c r="D15" s="40">
        <v>15</v>
      </c>
      <c r="E15" s="40">
        <v>9</v>
      </c>
      <c r="F15" s="40">
        <v>15</v>
      </c>
      <c r="G15" s="40">
        <v>25</v>
      </c>
      <c r="H15" s="8">
        <f t="shared" ref="H15" si="1">SUM(B15:G15)</f>
        <v>94</v>
      </c>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row r="25" spans="2:7" x14ac:dyDescent="0.2">
      <c r="B25" s="5"/>
      <c r="C25" s="5"/>
      <c r="D25" s="5"/>
      <c r="E25" s="5"/>
      <c r="F25" s="5"/>
      <c r="G25" s="5"/>
    </row>
    <row r="26" spans="2:7" x14ac:dyDescent="0.2">
      <c r="B26" s="5"/>
      <c r="C26" s="5"/>
      <c r="D26" s="5"/>
      <c r="E26" s="5"/>
      <c r="F26" s="5"/>
      <c r="G26" s="5"/>
    </row>
    <row r="27" spans="2:7" x14ac:dyDescent="0.2">
      <c r="B27" s="5"/>
      <c r="C27" s="5"/>
      <c r="D27" s="5"/>
      <c r="E27" s="5"/>
      <c r="F27" s="5"/>
      <c r="G27" s="5"/>
    </row>
  </sheetData>
  <phoneticPr fontId="43"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8"/>
  <sheetViews>
    <sheetView workbookViewId="0">
      <selection activeCell="B4" sqref="B4:G15"/>
    </sheetView>
  </sheetViews>
  <sheetFormatPr defaultRowHeight="12.75" x14ac:dyDescent="0.2"/>
  <cols>
    <col min="1" max="1" width="28.85546875" bestFit="1" customWidth="1"/>
    <col min="10" max="10" width="14.42578125" bestFit="1" customWidth="1"/>
  </cols>
  <sheetData>
    <row r="1" spans="1:16" ht="15.75" x14ac:dyDescent="0.25">
      <c r="A1" s="4" t="s">
        <v>0</v>
      </c>
      <c r="B1" s="3"/>
      <c r="C1" s="3"/>
      <c r="D1" s="3"/>
      <c r="E1" s="1"/>
      <c r="F1" s="1"/>
      <c r="G1" s="1"/>
      <c r="H1" s="1"/>
    </row>
    <row r="2" spans="1:16" ht="15.75" x14ac:dyDescent="0.25">
      <c r="A2" s="1"/>
    </row>
    <row r="3" spans="1:16" x14ac:dyDescent="0.2">
      <c r="A3" s="9"/>
      <c r="B3" s="6" t="s">
        <v>1</v>
      </c>
      <c r="C3" s="6" t="s">
        <v>2</v>
      </c>
      <c r="D3" s="6" t="s">
        <v>3</v>
      </c>
      <c r="E3" s="6" t="s">
        <v>4</v>
      </c>
      <c r="F3" s="6" t="s">
        <v>5</v>
      </c>
      <c r="G3" s="6" t="s">
        <v>6</v>
      </c>
      <c r="H3" s="7" t="s">
        <v>10</v>
      </c>
      <c r="I3" s="2"/>
      <c r="J3" s="2"/>
      <c r="K3" s="2"/>
      <c r="L3" s="2"/>
      <c r="M3" s="2"/>
      <c r="N3" s="2"/>
      <c r="O3" s="2"/>
      <c r="P3" s="2"/>
    </row>
    <row r="4" spans="1:16" x14ac:dyDescent="0.2">
      <c r="A4" s="41" t="s">
        <v>14</v>
      </c>
      <c r="B4" s="54">
        <v>12.600000000000001</v>
      </c>
      <c r="C4" s="54">
        <v>9</v>
      </c>
      <c r="D4" s="54">
        <v>12</v>
      </c>
      <c r="E4" s="54">
        <v>15</v>
      </c>
      <c r="F4" s="54">
        <v>9</v>
      </c>
      <c r="G4" s="54">
        <v>20</v>
      </c>
      <c r="H4" s="8">
        <f t="shared" ref="H4:H15" si="0">SUM(B4:G4)</f>
        <v>77.599999999999994</v>
      </c>
    </row>
    <row r="5" spans="1:16" x14ac:dyDescent="0.2">
      <c r="A5" s="42" t="s">
        <v>15</v>
      </c>
      <c r="B5" s="54">
        <v>12</v>
      </c>
      <c r="C5" s="54">
        <v>9</v>
      </c>
      <c r="D5" s="54">
        <v>9</v>
      </c>
      <c r="E5" s="54">
        <v>13.5</v>
      </c>
      <c r="F5" s="54">
        <v>12</v>
      </c>
      <c r="G5" s="54">
        <v>20.5</v>
      </c>
      <c r="H5" s="8">
        <f t="shared" si="0"/>
        <v>76</v>
      </c>
    </row>
    <row r="6" spans="1:16" x14ac:dyDescent="0.2">
      <c r="A6" s="42" t="s">
        <v>16</v>
      </c>
      <c r="B6" s="54">
        <v>12.299999999999999</v>
      </c>
      <c r="C6" s="54">
        <v>12</v>
      </c>
      <c r="D6" s="54">
        <v>12</v>
      </c>
      <c r="E6" s="54">
        <v>12</v>
      </c>
      <c r="F6" s="54">
        <v>9</v>
      </c>
      <c r="G6" s="54">
        <v>23</v>
      </c>
      <c r="H6" s="8">
        <f t="shared" si="0"/>
        <v>80.3</v>
      </c>
    </row>
    <row r="7" spans="1:16" x14ac:dyDescent="0.2">
      <c r="A7" s="42" t="s">
        <v>17</v>
      </c>
      <c r="B7" s="54">
        <v>9</v>
      </c>
      <c r="C7" s="54">
        <v>9.6000000000000014</v>
      </c>
      <c r="D7" s="54">
        <v>11.399999999999999</v>
      </c>
      <c r="E7" s="54">
        <v>9</v>
      </c>
      <c r="F7" s="54">
        <v>9</v>
      </c>
      <c r="G7" s="54">
        <v>21</v>
      </c>
      <c r="H7" s="8">
        <f t="shared" si="0"/>
        <v>69</v>
      </c>
    </row>
    <row r="8" spans="1:16" x14ac:dyDescent="0.2">
      <c r="A8" s="42" t="s">
        <v>18</v>
      </c>
      <c r="B8" s="54">
        <v>11.399999999999999</v>
      </c>
      <c r="C8" s="54">
        <v>12</v>
      </c>
      <c r="D8" s="54">
        <v>12</v>
      </c>
      <c r="E8" s="54">
        <v>13.200000000000001</v>
      </c>
      <c r="F8" s="54">
        <v>9</v>
      </c>
      <c r="G8" s="54">
        <v>20</v>
      </c>
      <c r="H8" s="8">
        <f t="shared" si="0"/>
        <v>77.599999999999994</v>
      </c>
    </row>
    <row r="9" spans="1:16" x14ac:dyDescent="0.2">
      <c r="A9" s="42" t="s">
        <v>19</v>
      </c>
      <c r="B9" s="54">
        <v>13.5</v>
      </c>
      <c r="C9" s="54">
        <v>13.5</v>
      </c>
      <c r="D9" s="54">
        <v>12</v>
      </c>
      <c r="E9" s="54">
        <v>10.5</v>
      </c>
      <c r="F9" s="54">
        <v>15</v>
      </c>
      <c r="G9" s="54">
        <v>22.5</v>
      </c>
      <c r="H9" s="8">
        <f t="shared" si="0"/>
        <v>87</v>
      </c>
    </row>
    <row r="10" spans="1:16" ht="24" x14ac:dyDescent="0.2">
      <c r="A10" s="42" t="s">
        <v>20</v>
      </c>
      <c r="B10" s="54">
        <v>9</v>
      </c>
      <c r="C10" s="54">
        <v>7.5</v>
      </c>
      <c r="D10" s="54">
        <v>9</v>
      </c>
      <c r="E10" s="54">
        <v>12</v>
      </c>
      <c r="F10" s="54">
        <v>7.5</v>
      </c>
      <c r="G10" s="54">
        <v>12.5</v>
      </c>
      <c r="H10" s="8">
        <f t="shared" si="0"/>
        <v>57.5</v>
      </c>
    </row>
    <row r="11" spans="1:16" x14ac:dyDescent="0.2">
      <c r="A11" s="42" t="s">
        <v>21</v>
      </c>
      <c r="B11" s="54">
        <v>9</v>
      </c>
      <c r="C11" s="54">
        <v>10.5</v>
      </c>
      <c r="D11" s="54">
        <v>11.399999999999999</v>
      </c>
      <c r="E11" s="54">
        <v>7.5</v>
      </c>
      <c r="F11" s="54">
        <v>12</v>
      </c>
      <c r="G11" s="54">
        <v>15</v>
      </c>
      <c r="H11" s="8">
        <f t="shared" si="0"/>
        <v>65.400000000000006</v>
      </c>
    </row>
    <row r="12" spans="1:16" x14ac:dyDescent="0.2">
      <c r="A12" s="42" t="s">
        <v>22</v>
      </c>
      <c r="B12" s="54">
        <v>13.5</v>
      </c>
      <c r="C12" s="54">
        <v>12</v>
      </c>
      <c r="D12" s="54">
        <v>11.399999999999999</v>
      </c>
      <c r="E12" s="54">
        <v>12</v>
      </c>
      <c r="F12" s="54">
        <v>13.5</v>
      </c>
      <c r="G12" s="54">
        <v>22.5</v>
      </c>
      <c r="H12" s="8">
        <f t="shared" si="0"/>
        <v>84.9</v>
      </c>
    </row>
    <row r="13" spans="1:16" x14ac:dyDescent="0.2">
      <c r="A13" s="42" t="s">
        <v>23</v>
      </c>
      <c r="B13" s="54">
        <v>14.399999999999999</v>
      </c>
      <c r="C13" s="54">
        <v>12.600000000000001</v>
      </c>
      <c r="D13" s="54">
        <v>14.100000000000001</v>
      </c>
      <c r="E13" s="54">
        <v>12</v>
      </c>
      <c r="F13" s="54">
        <v>15</v>
      </c>
      <c r="G13" s="54">
        <v>25</v>
      </c>
      <c r="H13" s="8">
        <f t="shared" si="0"/>
        <v>93.1</v>
      </c>
    </row>
    <row r="14" spans="1:16" x14ac:dyDescent="0.2">
      <c r="A14" s="42" t="s">
        <v>24</v>
      </c>
      <c r="B14" s="54">
        <v>9</v>
      </c>
      <c r="C14" s="54">
        <v>10.5</v>
      </c>
      <c r="D14" s="54">
        <v>10.5</v>
      </c>
      <c r="E14" s="54">
        <v>12</v>
      </c>
      <c r="F14" s="54">
        <v>9</v>
      </c>
      <c r="G14" s="54">
        <v>22.5</v>
      </c>
      <c r="H14" s="8">
        <f t="shared" si="0"/>
        <v>73.5</v>
      </c>
    </row>
    <row r="15" spans="1:16" x14ac:dyDescent="0.2">
      <c r="A15" s="42" t="s">
        <v>25</v>
      </c>
      <c r="B15" s="54">
        <v>12</v>
      </c>
      <c r="C15" s="54">
        <v>12</v>
      </c>
      <c r="D15" s="54">
        <v>15</v>
      </c>
      <c r="E15" s="54">
        <v>13.5</v>
      </c>
      <c r="F15" s="54">
        <v>14.399999999999999</v>
      </c>
      <c r="G15" s="54">
        <v>25</v>
      </c>
      <c r="H15" s="8">
        <f t="shared" si="0"/>
        <v>91.9</v>
      </c>
    </row>
    <row r="17" spans="2:7" x14ac:dyDescent="0.2">
      <c r="B17" s="43"/>
      <c r="C17" s="43"/>
      <c r="D17" s="43"/>
      <c r="E17" s="43"/>
      <c r="F17" s="43"/>
      <c r="G17" s="43"/>
    </row>
    <row r="18" spans="2:7" x14ac:dyDescent="0.2">
      <c r="B18" s="43"/>
      <c r="C18" s="43"/>
      <c r="D18" s="43"/>
      <c r="E18" s="43"/>
      <c r="F18" s="43"/>
      <c r="G18" s="43"/>
    </row>
    <row r="19" spans="2:7" x14ac:dyDescent="0.2">
      <c r="B19" s="43"/>
      <c r="C19" s="43"/>
      <c r="D19" s="43"/>
      <c r="E19" s="43"/>
      <c r="F19" s="43"/>
      <c r="G19" s="43"/>
    </row>
    <row r="20" spans="2:7" x14ac:dyDescent="0.2">
      <c r="B20" s="43"/>
      <c r="C20" s="43"/>
      <c r="D20" s="43"/>
      <c r="E20" s="43"/>
      <c r="F20" s="43"/>
      <c r="G20" s="43"/>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row r="48" spans="5:5" x14ac:dyDescent="0.2">
      <c r="E48" s="2" t="s">
        <v>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4"/>
  <sheetViews>
    <sheetView workbookViewId="0">
      <selection activeCell="B4" sqref="B4:G15"/>
    </sheetView>
  </sheetViews>
  <sheetFormatPr defaultRowHeight="12.75" x14ac:dyDescent="0.2"/>
  <cols>
    <col min="1" max="1" width="28.85546875" bestFit="1" customWidth="1"/>
    <col min="9" max="9" width="9.85546875" bestFit="1" customWidth="1"/>
    <col min="10" max="10" width="14.42578125" bestFit="1" customWidth="1"/>
  </cols>
  <sheetData>
    <row r="1" spans="1:16" ht="15.75" x14ac:dyDescent="0.25">
      <c r="A1" s="4" t="s">
        <v>0</v>
      </c>
      <c r="B1" s="3"/>
      <c r="C1" s="3"/>
      <c r="D1" s="3"/>
      <c r="E1" s="1"/>
      <c r="F1" s="1"/>
      <c r="G1" s="1"/>
      <c r="H1" s="1"/>
    </row>
    <row r="2" spans="1:16" ht="15.75" x14ac:dyDescent="0.25">
      <c r="A2" s="1"/>
    </row>
    <row r="3" spans="1:16" x14ac:dyDescent="0.2">
      <c r="A3" s="9"/>
      <c r="B3" s="6" t="s">
        <v>1</v>
      </c>
      <c r="C3" s="6" t="s">
        <v>2</v>
      </c>
      <c r="D3" s="6" t="s">
        <v>3</v>
      </c>
      <c r="E3" s="6" t="s">
        <v>4</v>
      </c>
      <c r="F3" s="6" t="s">
        <v>5</v>
      </c>
      <c r="G3" s="6" t="s">
        <v>6</v>
      </c>
      <c r="H3" s="7" t="s">
        <v>10</v>
      </c>
      <c r="I3" s="2"/>
      <c r="J3" s="2"/>
      <c r="K3" s="2"/>
      <c r="L3" s="2"/>
      <c r="M3" s="2"/>
      <c r="N3" s="2"/>
      <c r="O3" s="2"/>
      <c r="P3" s="2"/>
    </row>
    <row r="4" spans="1:16" x14ac:dyDescent="0.2">
      <c r="A4" s="41" t="s">
        <v>14</v>
      </c>
      <c r="B4" s="44">
        <v>12</v>
      </c>
      <c r="C4" s="44">
        <v>11.100000000000001</v>
      </c>
      <c r="D4" s="44">
        <v>11.100000000000001</v>
      </c>
      <c r="E4" s="44">
        <v>9</v>
      </c>
      <c r="F4" s="44">
        <v>11.100000000000001</v>
      </c>
      <c r="G4" s="44">
        <v>18.5</v>
      </c>
      <c r="H4" s="8">
        <f t="shared" ref="H4:H15" si="0">SUM(B4:G4)</f>
        <v>72.800000000000011</v>
      </c>
    </row>
    <row r="5" spans="1:16" x14ac:dyDescent="0.2">
      <c r="A5" s="42" t="s">
        <v>15</v>
      </c>
      <c r="B5" s="44">
        <v>8.1000000000000014</v>
      </c>
      <c r="C5" s="44">
        <v>9</v>
      </c>
      <c r="D5" s="44">
        <v>12</v>
      </c>
      <c r="E5" s="44">
        <v>9</v>
      </c>
      <c r="F5" s="44">
        <v>10.199999999999999</v>
      </c>
      <c r="G5" s="44">
        <v>17</v>
      </c>
      <c r="H5" s="8">
        <f t="shared" si="0"/>
        <v>65.3</v>
      </c>
    </row>
    <row r="6" spans="1:16" x14ac:dyDescent="0.2">
      <c r="A6" s="42" t="s">
        <v>16</v>
      </c>
      <c r="B6" s="44">
        <v>11.100000000000001</v>
      </c>
      <c r="C6" s="44">
        <v>10.199999999999999</v>
      </c>
      <c r="D6" s="44">
        <v>11.100000000000001</v>
      </c>
      <c r="E6" s="44">
        <v>9</v>
      </c>
      <c r="F6" s="44">
        <v>11.100000000000001</v>
      </c>
      <c r="G6" s="44">
        <v>18.5</v>
      </c>
      <c r="H6" s="8">
        <f t="shared" si="0"/>
        <v>71</v>
      </c>
    </row>
    <row r="7" spans="1:16" x14ac:dyDescent="0.2">
      <c r="A7" s="42" t="s">
        <v>17</v>
      </c>
      <c r="B7" s="44">
        <v>10.199999999999999</v>
      </c>
      <c r="C7" s="44">
        <v>10.199999999999999</v>
      </c>
      <c r="D7" s="44">
        <v>12</v>
      </c>
      <c r="E7" s="44">
        <v>9</v>
      </c>
      <c r="F7" s="44">
        <v>11.100000000000001</v>
      </c>
      <c r="G7" s="44">
        <v>20</v>
      </c>
      <c r="H7" s="8">
        <f t="shared" si="0"/>
        <v>72.5</v>
      </c>
    </row>
    <row r="8" spans="1:16" x14ac:dyDescent="0.2">
      <c r="A8" s="42" t="s">
        <v>18</v>
      </c>
      <c r="B8" s="44">
        <v>7.1999999999999993</v>
      </c>
      <c r="C8" s="44">
        <v>9</v>
      </c>
      <c r="D8" s="44">
        <v>9</v>
      </c>
      <c r="E8" s="44">
        <v>9</v>
      </c>
      <c r="F8" s="44">
        <v>10.199999999999999</v>
      </c>
      <c r="G8" s="44">
        <v>17</v>
      </c>
      <c r="H8" s="8">
        <f t="shared" si="0"/>
        <v>61.400000000000006</v>
      </c>
    </row>
    <row r="9" spans="1:16" x14ac:dyDescent="0.2">
      <c r="A9" s="42" t="s">
        <v>19</v>
      </c>
      <c r="B9" s="44">
        <v>9</v>
      </c>
      <c r="C9" s="44">
        <v>9</v>
      </c>
      <c r="D9" s="44">
        <v>9</v>
      </c>
      <c r="E9" s="44">
        <v>9</v>
      </c>
      <c r="F9" s="44">
        <v>10.199999999999999</v>
      </c>
      <c r="G9" s="44">
        <v>17</v>
      </c>
      <c r="H9" s="8">
        <f t="shared" si="0"/>
        <v>63.2</v>
      </c>
    </row>
    <row r="10" spans="1:16" ht="24" x14ac:dyDescent="0.2">
      <c r="A10" s="42" t="s">
        <v>20</v>
      </c>
      <c r="B10" s="44">
        <v>10.199999999999999</v>
      </c>
      <c r="C10" s="44">
        <v>12</v>
      </c>
      <c r="D10" s="44">
        <v>11.100000000000001</v>
      </c>
      <c r="E10" s="44">
        <v>9</v>
      </c>
      <c r="F10" s="44">
        <v>12</v>
      </c>
      <c r="G10" s="44">
        <v>20</v>
      </c>
      <c r="H10" s="8">
        <f t="shared" si="0"/>
        <v>74.3</v>
      </c>
    </row>
    <row r="11" spans="1:16" x14ac:dyDescent="0.2">
      <c r="A11" s="42" t="s">
        <v>21</v>
      </c>
      <c r="B11" s="44">
        <v>6</v>
      </c>
      <c r="C11" s="44">
        <v>10.199999999999999</v>
      </c>
      <c r="D11" s="44">
        <v>9</v>
      </c>
      <c r="E11" s="44">
        <v>9</v>
      </c>
      <c r="F11" s="44">
        <v>9</v>
      </c>
      <c r="G11" s="44">
        <v>13.5</v>
      </c>
      <c r="H11" s="8">
        <f t="shared" si="0"/>
        <v>56.7</v>
      </c>
    </row>
    <row r="12" spans="1:16" x14ac:dyDescent="0.2">
      <c r="A12" s="42" t="s">
        <v>22</v>
      </c>
      <c r="B12" s="44">
        <v>13.200000000000001</v>
      </c>
      <c r="C12" s="44">
        <v>12</v>
      </c>
      <c r="D12" s="44">
        <v>12</v>
      </c>
      <c r="E12" s="44">
        <v>9</v>
      </c>
      <c r="F12" s="44">
        <v>12</v>
      </c>
      <c r="G12" s="44">
        <v>20</v>
      </c>
      <c r="H12" s="8">
        <f t="shared" si="0"/>
        <v>78.2</v>
      </c>
    </row>
    <row r="13" spans="1:16" x14ac:dyDescent="0.2">
      <c r="A13" s="42" t="s">
        <v>23</v>
      </c>
      <c r="B13" s="44">
        <v>11.100000000000001</v>
      </c>
      <c r="C13" s="44">
        <v>9</v>
      </c>
      <c r="D13" s="44">
        <v>12</v>
      </c>
      <c r="E13" s="44">
        <v>9</v>
      </c>
      <c r="F13" s="44">
        <v>11.100000000000001</v>
      </c>
      <c r="G13" s="44">
        <v>20</v>
      </c>
      <c r="H13" s="8">
        <f t="shared" si="0"/>
        <v>72.2</v>
      </c>
    </row>
    <row r="14" spans="1:16" x14ac:dyDescent="0.2">
      <c r="A14" s="42" t="s">
        <v>24</v>
      </c>
      <c r="B14" s="44">
        <v>11.100000000000001</v>
      </c>
      <c r="C14" s="44">
        <v>12</v>
      </c>
      <c r="D14" s="44">
        <v>11.100000000000001</v>
      </c>
      <c r="E14" s="44">
        <v>9</v>
      </c>
      <c r="F14" s="44">
        <v>12</v>
      </c>
      <c r="G14" s="44">
        <v>20</v>
      </c>
      <c r="H14" s="8">
        <f t="shared" si="0"/>
        <v>75.2</v>
      </c>
    </row>
    <row r="15" spans="1:16" x14ac:dyDescent="0.2">
      <c r="A15" s="42" t="s">
        <v>25</v>
      </c>
      <c r="B15" s="44">
        <v>11.100000000000001</v>
      </c>
      <c r="C15" s="44">
        <v>12</v>
      </c>
      <c r="D15" s="44">
        <v>11.100000000000001</v>
      </c>
      <c r="E15" s="44">
        <v>9</v>
      </c>
      <c r="F15" s="44">
        <v>12</v>
      </c>
      <c r="G15" s="44">
        <v>20</v>
      </c>
      <c r="H15" s="8">
        <f t="shared" si="0"/>
        <v>75.2</v>
      </c>
    </row>
    <row r="17" spans="2:7" x14ac:dyDescent="0.2">
      <c r="B17" s="43"/>
      <c r="C17" s="43"/>
      <c r="D17" s="43"/>
      <c r="E17" s="43"/>
      <c r="F17" s="43"/>
      <c r="G17" s="43"/>
    </row>
    <row r="18" spans="2:7" x14ac:dyDescent="0.2">
      <c r="B18" s="43"/>
      <c r="C18" s="43"/>
      <c r="D18" s="43"/>
      <c r="E18" s="43"/>
      <c r="F18" s="43"/>
      <c r="G18" s="43"/>
    </row>
    <row r="19" spans="2:7" x14ac:dyDescent="0.2">
      <c r="B19" s="43"/>
      <c r="C19" s="43"/>
      <c r="D19" s="43"/>
      <c r="E19" s="43"/>
      <c r="F19" s="43"/>
      <c r="G19" s="43"/>
    </row>
    <row r="20" spans="2:7" x14ac:dyDescent="0.2">
      <c r="B20" s="43"/>
      <c r="C20" s="43"/>
      <c r="D20" s="43"/>
      <c r="E20" s="43"/>
      <c r="F20" s="43"/>
      <c r="G20" s="43"/>
    </row>
    <row r="21" spans="2:7" x14ac:dyDescent="0.2">
      <c r="B21" s="43"/>
      <c r="C21" s="43"/>
      <c r="D21" s="43"/>
      <c r="E21" s="43"/>
      <c r="F21" s="43"/>
      <c r="G21" s="43"/>
    </row>
    <row r="22" spans="2:7" x14ac:dyDescent="0.2">
      <c r="B22" s="43"/>
      <c r="C22" s="43"/>
      <c r="D22" s="43"/>
      <c r="E22" s="43"/>
      <c r="F22" s="43"/>
      <c r="G22" s="43"/>
    </row>
    <row r="23" spans="2:7" x14ac:dyDescent="0.2">
      <c r="B23" s="43"/>
      <c r="C23" s="43"/>
      <c r="D23" s="43"/>
      <c r="E23" s="43"/>
      <c r="F23" s="43"/>
      <c r="G23" s="43"/>
    </row>
    <row r="24" spans="2:7" x14ac:dyDescent="0.2">
      <c r="B24" s="43"/>
      <c r="C24" s="43"/>
      <c r="D24" s="43"/>
      <c r="E24" s="43"/>
      <c r="F24" s="43"/>
      <c r="G24" s="4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4"/>
  <sheetViews>
    <sheetView workbookViewId="0">
      <selection activeCell="B4" sqref="B4:G15"/>
    </sheetView>
  </sheetViews>
  <sheetFormatPr defaultRowHeight="12.75" x14ac:dyDescent="0.2"/>
  <cols>
    <col min="1" max="1" width="28.85546875" bestFit="1" customWidth="1"/>
    <col min="9" max="9" width="9.85546875" bestFit="1" customWidth="1"/>
    <col min="10" max="10" width="14.42578125" bestFit="1" customWidth="1"/>
  </cols>
  <sheetData>
    <row r="1" spans="1:16" ht="15.75" x14ac:dyDescent="0.25">
      <c r="A1" s="4" t="s">
        <v>0</v>
      </c>
      <c r="B1" s="3"/>
      <c r="C1" s="3"/>
      <c r="D1" s="3"/>
      <c r="E1" s="1"/>
      <c r="F1" s="1"/>
      <c r="G1" s="1"/>
      <c r="H1" s="1"/>
    </row>
    <row r="2" spans="1:16" ht="15.75" x14ac:dyDescent="0.25">
      <c r="A2" s="1"/>
    </row>
    <row r="3" spans="1:16" x14ac:dyDescent="0.2">
      <c r="A3" s="9"/>
      <c r="B3" s="6" t="s">
        <v>1</v>
      </c>
      <c r="C3" s="6" t="s">
        <v>2</v>
      </c>
      <c r="D3" s="6" t="s">
        <v>3</v>
      </c>
      <c r="E3" s="6" t="s">
        <v>4</v>
      </c>
      <c r="F3" s="6" t="s">
        <v>5</v>
      </c>
      <c r="G3" s="6" t="s">
        <v>6</v>
      </c>
      <c r="H3" s="7" t="s">
        <v>10</v>
      </c>
      <c r="I3" s="2"/>
      <c r="J3" s="2"/>
      <c r="K3" s="2"/>
      <c r="L3" s="2"/>
      <c r="M3" s="2"/>
      <c r="N3" s="2"/>
      <c r="O3" s="2"/>
      <c r="P3" s="2"/>
    </row>
    <row r="4" spans="1:16" x14ac:dyDescent="0.2">
      <c r="A4" s="41" t="s">
        <v>14</v>
      </c>
      <c r="B4" s="47">
        <v>12</v>
      </c>
      <c r="C4" s="47">
        <v>12</v>
      </c>
      <c r="D4" s="47">
        <v>12</v>
      </c>
      <c r="E4" s="47">
        <v>9</v>
      </c>
      <c r="F4" s="47">
        <v>9</v>
      </c>
      <c r="G4" s="47">
        <v>20</v>
      </c>
      <c r="H4" s="8">
        <f t="shared" ref="H4:H15" si="0">SUM(B4:G4)</f>
        <v>74</v>
      </c>
    </row>
    <row r="5" spans="1:16" x14ac:dyDescent="0.2">
      <c r="A5" s="42" t="s">
        <v>15</v>
      </c>
      <c r="B5" s="47">
        <v>12</v>
      </c>
      <c r="C5" s="47">
        <v>12</v>
      </c>
      <c r="D5" s="47">
        <v>12</v>
      </c>
      <c r="E5" s="47">
        <v>9</v>
      </c>
      <c r="F5" s="47">
        <v>9</v>
      </c>
      <c r="G5" s="47">
        <v>15</v>
      </c>
      <c r="H5" s="8">
        <f t="shared" si="0"/>
        <v>69</v>
      </c>
    </row>
    <row r="6" spans="1:16" x14ac:dyDescent="0.2">
      <c r="A6" s="42" t="s">
        <v>16</v>
      </c>
      <c r="B6" s="47">
        <v>13.5</v>
      </c>
      <c r="C6" s="47">
        <v>13.5</v>
      </c>
      <c r="D6" s="47">
        <v>13.5</v>
      </c>
      <c r="E6" s="47">
        <v>9</v>
      </c>
      <c r="F6" s="47">
        <v>9</v>
      </c>
      <c r="G6" s="47">
        <v>22.5</v>
      </c>
      <c r="H6" s="8">
        <f t="shared" si="0"/>
        <v>81</v>
      </c>
    </row>
    <row r="7" spans="1:16" x14ac:dyDescent="0.2">
      <c r="A7" s="42" t="s">
        <v>17</v>
      </c>
      <c r="B7" s="47">
        <v>9</v>
      </c>
      <c r="C7" s="47">
        <v>10.5</v>
      </c>
      <c r="D7" s="47">
        <v>9</v>
      </c>
      <c r="E7" s="47">
        <v>9</v>
      </c>
      <c r="F7" s="47">
        <v>9</v>
      </c>
      <c r="G7" s="47">
        <v>17.5</v>
      </c>
      <c r="H7" s="8">
        <f t="shared" si="0"/>
        <v>64</v>
      </c>
    </row>
    <row r="8" spans="1:16" x14ac:dyDescent="0.2">
      <c r="A8" s="42" t="s">
        <v>18</v>
      </c>
      <c r="B8" s="47">
        <v>12</v>
      </c>
      <c r="C8" s="47">
        <v>13.5</v>
      </c>
      <c r="D8" s="47">
        <v>12</v>
      </c>
      <c r="E8" s="47">
        <v>9</v>
      </c>
      <c r="F8" s="47">
        <v>9</v>
      </c>
      <c r="G8" s="47">
        <v>15</v>
      </c>
      <c r="H8" s="8">
        <f t="shared" si="0"/>
        <v>70.5</v>
      </c>
    </row>
    <row r="9" spans="1:16" x14ac:dyDescent="0.2">
      <c r="A9" s="42" t="s">
        <v>19</v>
      </c>
      <c r="B9" s="47">
        <v>12</v>
      </c>
      <c r="C9" s="47">
        <v>12</v>
      </c>
      <c r="D9" s="47">
        <v>13.5</v>
      </c>
      <c r="E9" s="47">
        <v>9</v>
      </c>
      <c r="F9" s="47">
        <v>9</v>
      </c>
      <c r="G9" s="47">
        <v>20</v>
      </c>
      <c r="H9" s="8">
        <f t="shared" si="0"/>
        <v>75.5</v>
      </c>
    </row>
    <row r="10" spans="1:16" ht="24" x14ac:dyDescent="0.2">
      <c r="A10" s="42" t="s">
        <v>20</v>
      </c>
      <c r="B10" s="47">
        <v>12</v>
      </c>
      <c r="C10" s="47">
        <v>12</v>
      </c>
      <c r="D10" s="47">
        <v>12</v>
      </c>
      <c r="E10" s="47">
        <v>9</v>
      </c>
      <c r="F10" s="47">
        <v>9</v>
      </c>
      <c r="G10" s="47">
        <v>20</v>
      </c>
      <c r="H10" s="8">
        <f t="shared" si="0"/>
        <v>74</v>
      </c>
    </row>
    <row r="11" spans="1:16" x14ac:dyDescent="0.2">
      <c r="A11" s="42" t="s">
        <v>21</v>
      </c>
      <c r="B11" s="47">
        <v>9</v>
      </c>
      <c r="C11" s="47">
        <v>9</v>
      </c>
      <c r="D11" s="47">
        <v>9</v>
      </c>
      <c r="E11" s="47">
        <v>9</v>
      </c>
      <c r="F11" s="47">
        <v>9</v>
      </c>
      <c r="G11" s="47">
        <v>15</v>
      </c>
      <c r="H11" s="8">
        <f t="shared" si="0"/>
        <v>60</v>
      </c>
    </row>
    <row r="12" spans="1:16" x14ac:dyDescent="0.2">
      <c r="A12" s="42" t="s">
        <v>22</v>
      </c>
      <c r="B12" s="47">
        <v>12</v>
      </c>
      <c r="C12" s="47">
        <v>13.5</v>
      </c>
      <c r="D12" s="47">
        <v>12</v>
      </c>
      <c r="E12" s="47">
        <v>9</v>
      </c>
      <c r="F12" s="47">
        <v>9</v>
      </c>
      <c r="G12" s="47">
        <v>22.5</v>
      </c>
      <c r="H12" s="8">
        <f t="shared" si="0"/>
        <v>78</v>
      </c>
    </row>
    <row r="13" spans="1:16" x14ac:dyDescent="0.2">
      <c r="A13" s="42" t="s">
        <v>23</v>
      </c>
      <c r="B13" s="47">
        <v>10.5</v>
      </c>
      <c r="C13" s="47">
        <v>12</v>
      </c>
      <c r="D13" s="47">
        <v>10.5</v>
      </c>
      <c r="E13" s="47">
        <v>9</v>
      </c>
      <c r="F13" s="47">
        <v>9</v>
      </c>
      <c r="G13" s="47">
        <v>17.5</v>
      </c>
      <c r="H13" s="8">
        <f t="shared" si="0"/>
        <v>68.5</v>
      </c>
    </row>
    <row r="14" spans="1:16" x14ac:dyDescent="0.2">
      <c r="A14" s="42" t="s">
        <v>24</v>
      </c>
      <c r="B14" s="47">
        <v>12</v>
      </c>
      <c r="C14" s="47">
        <v>12</v>
      </c>
      <c r="D14" s="47">
        <v>12</v>
      </c>
      <c r="E14" s="47">
        <v>9</v>
      </c>
      <c r="F14" s="47">
        <v>9</v>
      </c>
      <c r="G14" s="47">
        <v>17.5</v>
      </c>
      <c r="H14" s="8">
        <f t="shared" si="0"/>
        <v>71.5</v>
      </c>
    </row>
    <row r="15" spans="1:16" x14ac:dyDescent="0.2">
      <c r="A15" s="42" t="s">
        <v>25</v>
      </c>
      <c r="B15" s="47">
        <v>13.5</v>
      </c>
      <c r="C15" s="47">
        <v>12</v>
      </c>
      <c r="D15" s="47">
        <v>13.5</v>
      </c>
      <c r="E15" s="47">
        <v>9</v>
      </c>
      <c r="F15" s="47">
        <v>9</v>
      </c>
      <c r="G15" s="47">
        <v>22.5</v>
      </c>
      <c r="H15" s="8">
        <f t="shared" si="0"/>
        <v>79.5</v>
      </c>
    </row>
    <row r="17" spans="2:7" x14ac:dyDescent="0.2">
      <c r="B17" s="43"/>
      <c r="C17" s="43"/>
      <c r="D17" s="43"/>
      <c r="E17" s="43"/>
      <c r="F17" s="43"/>
      <c r="G17" s="43"/>
    </row>
    <row r="18" spans="2:7" x14ac:dyDescent="0.2">
      <c r="B18" s="43"/>
      <c r="C18" s="43"/>
      <c r="D18" s="43"/>
      <c r="E18" s="43"/>
      <c r="F18" s="43"/>
      <c r="G18" s="43"/>
    </row>
    <row r="19" spans="2:7" x14ac:dyDescent="0.2">
      <c r="B19" s="43"/>
      <c r="C19" s="43"/>
      <c r="D19" s="43"/>
      <c r="E19" s="43"/>
      <c r="F19" s="43"/>
      <c r="G19" s="43"/>
    </row>
    <row r="20" spans="2:7" x14ac:dyDescent="0.2">
      <c r="B20" s="43"/>
      <c r="C20" s="43"/>
      <c r="D20" s="43"/>
      <c r="E20" s="43"/>
      <c r="F20" s="43"/>
      <c r="G20" s="43"/>
    </row>
    <row r="21" spans="2:7" x14ac:dyDescent="0.2">
      <c r="B21" s="43"/>
      <c r="C21" s="43"/>
      <c r="D21" s="43"/>
      <c r="E21" s="43"/>
      <c r="F21" s="43"/>
      <c r="G21" s="43"/>
    </row>
    <row r="22" spans="2:7" x14ac:dyDescent="0.2">
      <c r="B22" s="43"/>
      <c r="C22" s="43"/>
      <c r="D22" s="43"/>
      <c r="E22" s="43"/>
      <c r="F22" s="43"/>
      <c r="G22" s="43"/>
    </row>
    <row r="23" spans="2:7" x14ac:dyDescent="0.2">
      <c r="B23" s="43"/>
      <c r="C23" s="43"/>
      <c r="D23" s="43"/>
      <c r="E23" s="43"/>
      <c r="F23" s="43"/>
      <c r="G23" s="43"/>
    </row>
    <row r="24" spans="2:7" x14ac:dyDescent="0.2">
      <c r="B24" s="43"/>
      <c r="C24" s="43"/>
      <c r="D24" s="43"/>
      <c r="E24" s="43"/>
      <c r="F24" s="43"/>
      <c r="G24" s="4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4"/>
  <sheetViews>
    <sheetView workbookViewId="0">
      <selection activeCell="D35" sqref="D35"/>
    </sheetView>
  </sheetViews>
  <sheetFormatPr defaultRowHeight="12.75" x14ac:dyDescent="0.2"/>
  <cols>
    <col min="1" max="1" width="28.85546875" bestFit="1" customWidth="1"/>
    <col min="9" max="9" width="9.85546875" bestFit="1" customWidth="1"/>
    <col min="10" max="10" width="14.42578125" bestFit="1" customWidth="1"/>
  </cols>
  <sheetData>
    <row r="1" spans="1:16" ht="15.75" x14ac:dyDescent="0.25">
      <c r="A1" s="4" t="s">
        <v>0</v>
      </c>
      <c r="B1" s="3"/>
      <c r="C1" s="3"/>
      <c r="D1" s="3"/>
      <c r="E1" s="1"/>
      <c r="F1" s="1"/>
      <c r="G1" s="1"/>
      <c r="H1" s="1"/>
    </row>
    <row r="2" spans="1:16" ht="15.75" x14ac:dyDescent="0.25">
      <c r="A2" s="1"/>
    </row>
    <row r="3" spans="1:16" x14ac:dyDescent="0.2">
      <c r="A3" s="9"/>
      <c r="B3" s="6" t="s">
        <v>1</v>
      </c>
      <c r="C3" s="6" t="s">
        <v>2</v>
      </c>
      <c r="D3" s="6" t="s">
        <v>3</v>
      </c>
      <c r="E3" s="6" t="s">
        <v>4</v>
      </c>
      <c r="F3" s="6" t="s">
        <v>5</v>
      </c>
      <c r="G3" s="6" t="s">
        <v>6</v>
      </c>
      <c r="H3" s="7" t="s">
        <v>10</v>
      </c>
      <c r="I3" s="2"/>
      <c r="J3" s="2"/>
      <c r="K3" s="2"/>
      <c r="L3" s="2"/>
      <c r="M3" s="2"/>
      <c r="N3" s="2"/>
      <c r="O3" s="2"/>
      <c r="P3" s="2"/>
    </row>
    <row r="4" spans="1:16" x14ac:dyDescent="0.2">
      <c r="A4" s="41" t="s">
        <v>14</v>
      </c>
      <c r="B4" s="48">
        <v>6</v>
      </c>
      <c r="C4" s="48">
        <v>6</v>
      </c>
      <c r="D4" s="48">
        <v>6</v>
      </c>
      <c r="E4" s="48">
        <v>6</v>
      </c>
      <c r="F4" s="48">
        <v>6</v>
      </c>
      <c r="G4" s="48">
        <v>10</v>
      </c>
      <c r="H4" s="8">
        <f t="shared" ref="H4:H15" si="0">SUM(B4:G4)</f>
        <v>40</v>
      </c>
    </row>
    <row r="5" spans="1:16" x14ac:dyDescent="0.2">
      <c r="A5" s="42" t="s">
        <v>15</v>
      </c>
      <c r="B5" s="48">
        <v>9</v>
      </c>
      <c r="C5" s="48">
        <v>9</v>
      </c>
      <c r="D5" s="48">
        <v>9</v>
      </c>
      <c r="E5" s="48">
        <v>9</v>
      </c>
      <c r="F5" s="48">
        <v>9</v>
      </c>
      <c r="G5" s="48">
        <v>15</v>
      </c>
      <c r="H5" s="8">
        <f t="shared" si="0"/>
        <v>60</v>
      </c>
    </row>
    <row r="6" spans="1:16" x14ac:dyDescent="0.2">
      <c r="A6" s="42" t="s">
        <v>16</v>
      </c>
      <c r="B6" s="48">
        <v>9</v>
      </c>
      <c r="C6" s="48">
        <v>9</v>
      </c>
      <c r="D6" s="48">
        <v>9</v>
      </c>
      <c r="E6" s="48">
        <v>9</v>
      </c>
      <c r="F6" s="48">
        <v>9</v>
      </c>
      <c r="G6" s="48">
        <v>10</v>
      </c>
      <c r="H6" s="8">
        <f t="shared" si="0"/>
        <v>55</v>
      </c>
    </row>
    <row r="7" spans="1:16" x14ac:dyDescent="0.2">
      <c r="A7" s="42" t="s">
        <v>17</v>
      </c>
      <c r="B7" s="48">
        <v>9</v>
      </c>
      <c r="C7" s="48">
        <v>9</v>
      </c>
      <c r="D7" s="48">
        <v>9</v>
      </c>
      <c r="E7" s="48">
        <v>9</v>
      </c>
      <c r="F7" s="48">
        <v>9</v>
      </c>
      <c r="G7" s="48">
        <v>15</v>
      </c>
      <c r="H7" s="8">
        <f t="shared" si="0"/>
        <v>60</v>
      </c>
    </row>
    <row r="8" spans="1:16" x14ac:dyDescent="0.2">
      <c r="A8" s="42" t="s">
        <v>18</v>
      </c>
      <c r="B8" s="48">
        <v>9</v>
      </c>
      <c r="C8" s="48">
        <v>9</v>
      </c>
      <c r="D8" s="48">
        <v>9</v>
      </c>
      <c r="E8" s="48">
        <v>9</v>
      </c>
      <c r="F8" s="48">
        <v>9</v>
      </c>
      <c r="G8" s="48">
        <v>15</v>
      </c>
      <c r="H8" s="8">
        <f t="shared" si="0"/>
        <v>60</v>
      </c>
    </row>
    <row r="9" spans="1:16" x14ac:dyDescent="0.2">
      <c r="A9" s="42" t="s">
        <v>19</v>
      </c>
      <c r="B9" s="48">
        <v>15</v>
      </c>
      <c r="C9" s="48">
        <v>15</v>
      </c>
      <c r="D9" s="48">
        <v>12</v>
      </c>
      <c r="E9" s="48">
        <v>12</v>
      </c>
      <c r="F9" s="48">
        <v>12</v>
      </c>
      <c r="G9" s="48">
        <v>20</v>
      </c>
      <c r="H9" s="8">
        <f t="shared" si="0"/>
        <v>86</v>
      </c>
    </row>
    <row r="10" spans="1:16" ht="24" x14ac:dyDescent="0.2">
      <c r="A10" s="42" t="s">
        <v>20</v>
      </c>
      <c r="B10" s="48">
        <v>15</v>
      </c>
      <c r="C10" s="48">
        <v>15</v>
      </c>
      <c r="D10" s="48">
        <v>9</v>
      </c>
      <c r="E10" s="48">
        <v>12</v>
      </c>
      <c r="F10" s="48">
        <v>12</v>
      </c>
      <c r="G10" s="48">
        <v>20</v>
      </c>
      <c r="H10" s="8">
        <f t="shared" si="0"/>
        <v>83</v>
      </c>
    </row>
    <row r="11" spans="1:16" x14ac:dyDescent="0.2">
      <c r="A11" s="42" t="s">
        <v>21</v>
      </c>
      <c r="B11" s="48">
        <v>6</v>
      </c>
      <c r="C11" s="48">
        <v>6</v>
      </c>
      <c r="D11" s="48">
        <v>6</v>
      </c>
      <c r="E11" s="48">
        <v>6</v>
      </c>
      <c r="F11" s="48">
        <v>6</v>
      </c>
      <c r="G11" s="48">
        <v>10</v>
      </c>
      <c r="H11" s="8">
        <f t="shared" si="0"/>
        <v>40</v>
      </c>
    </row>
    <row r="12" spans="1:16" x14ac:dyDescent="0.2">
      <c r="A12" s="42" t="s">
        <v>22</v>
      </c>
      <c r="B12" s="48">
        <v>12</v>
      </c>
      <c r="C12" s="48">
        <v>12</v>
      </c>
      <c r="D12" s="48">
        <v>12</v>
      </c>
      <c r="E12" s="48">
        <v>12</v>
      </c>
      <c r="F12" s="48">
        <v>12</v>
      </c>
      <c r="G12" s="48">
        <v>20</v>
      </c>
      <c r="H12" s="8">
        <f t="shared" si="0"/>
        <v>80</v>
      </c>
    </row>
    <row r="13" spans="1:16" x14ac:dyDescent="0.2">
      <c r="A13" s="42" t="s">
        <v>23</v>
      </c>
      <c r="B13" s="48">
        <v>6</v>
      </c>
      <c r="C13" s="48">
        <v>6</v>
      </c>
      <c r="D13" s="48">
        <v>6</v>
      </c>
      <c r="E13" s="48">
        <v>6</v>
      </c>
      <c r="F13" s="48">
        <v>6</v>
      </c>
      <c r="G13" s="48">
        <v>10</v>
      </c>
      <c r="H13" s="8">
        <f t="shared" si="0"/>
        <v>40</v>
      </c>
    </row>
    <row r="14" spans="1:16" x14ac:dyDescent="0.2">
      <c r="A14" s="42" t="s">
        <v>24</v>
      </c>
      <c r="B14" s="48">
        <v>9</v>
      </c>
      <c r="C14" s="48">
        <v>6</v>
      </c>
      <c r="D14" s="48">
        <v>6</v>
      </c>
      <c r="E14" s="48">
        <v>6</v>
      </c>
      <c r="F14" s="48">
        <v>6</v>
      </c>
      <c r="G14" s="48">
        <v>10</v>
      </c>
      <c r="H14" s="8">
        <f t="shared" si="0"/>
        <v>43</v>
      </c>
    </row>
    <row r="15" spans="1:16" x14ac:dyDescent="0.2">
      <c r="A15" s="42" t="s">
        <v>25</v>
      </c>
      <c r="B15" s="48">
        <v>9</v>
      </c>
      <c r="C15" s="48">
        <v>9</v>
      </c>
      <c r="D15" s="48">
        <v>9</v>
      </c>
      <c r="E15" s="48">
        <v>9</v>
      </c>
      <c r="F15" s="48">
        <v>9</v>
      </c>
      <c r="G15" s="48">
        <v>15</v>
      </c>
      <c r="H15" s="8">
        <f t="shared" si="0"/>
        <v>60</v>
      </c>
    </row>
    <row r="17" spans="2:7" x14ac:dyDescent="0.2">
      <c r="B17" s="43"/>
      <c r="C17" s="43"/>
      <c r="D17" s="43"/>
      <c r="E17" s="43"/>
      <c r="F17" s="43"/>
      <c r="G17" s="43"/>
    </row>
    <row r="18" spans="2:7" x14ac:dyDescent="0.2">
      <c r="B18" s="43"/>
      <c r="C18" s="43"/>
      <c r="D18" s="43"/>
      <c r="E18" s="43"/>
      <c r="F18" s="43"/>
      <c r="G18" s="43"/>
    </row>
    <row r="19" spans="2:7" x14ac:dyDescent="0.2">
      <c r="B19" s="43"/>
      <c r="C19" s="43"/>
      <c r="D19" s="43"/>
      <c r="E19" s="43"/>
      <c r="F19" s="43"/>
      <c r="G19" s="43"/>
    </row>
    <row r="20" spans="2:7" x14ac:dyDescent="0.2">
      <c r="B20" s="43"/>
      <c r="C20" s="43"/>
      <c r="D20" s="43"/>
      <c r="E20" s="43"/>
      <c r="F20" s="43"/>
      <c r="G20" s="43"/>
    </row>
    <row r="21" spans="2:7" x14ac:dyDescent="0.2">
      <c r="B21" s="43"/>
      <c r="C21" s="43"/>
      <c r="D21" s="43"/>
      <c r="E21" s="43"/>
      <c r="F21" s="43"/>
      <c r="G21" s="43"/>
    </row>
    <row r="22" spans="2:7" x14ac:dyDescent="0.2">
      <c r="B22" s="43"/>
      <c r="C22" s="43"/>
      <c r="D22" s="43"/>
      <c r="E22" s="43"/>
      <c r="F22" s="43"/>
      <c r="G22" s="43"/>
    </row>
    <row r="23" spans="2:7" x14ac:dyDescent="0.2">
      <c r="B23" s="43"/>
      <c r="C23" s="43"/>
      <c r="D23" s="43"/>
      <c r="E23" s="43"/>
      <c r="F23" s="43"/>
      <c r="G23" s="43"/>
    </row>
    <row r="24" spans="2:7" x14ac:dyDescent="0.2">
      <c r="B24" s="43"/>
      <c r="C24" s="43"/>
      <c r="D24" s="43"/>
      <c r="E24" s="43"/>
      <c r="F24" s="43"/>
      <c r="G24" s="4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8E8C-5999-48B8-87B7-4B4F0937F403}">
  <dimension ref="A1:P24"/>
  <sheetViews>
    <sheetView workbookViewId="0">
      <selection activeCell="D48" sqref="D48"/>
    </sheetView>
  </sheetViews>
  <sheetFormatPr defaultRowHeight="12.75" x14ac:dyDescent="0.2"/>
  <cols>
    <col min="1" max="1" width="28.85546875" bestFit="1" customWidth="1"/>
    <col min="9" max="9" width="9.85546875" bestFit="1" customWidth="1"/>
    <col min="10" max="10" width="14.42578125" bestFit="1" customWidth="1"/>
  </cols>
  <sheetData>
    <row r="1" spans="1:16" ht="15.75" x14ac:dyDescent="0.25">
      <c r="A1" s="4" t="s">
        <v>0</v>
      </c>
      <c r="B1" s="3"/>
      <c r="C1" s="3"/>
      <c r="D1" s="3"/>
      <c r="E1" s="1"/>
      <c r="F1" s="1"/>
      <c r="G1" s="1"/>
      <c r="H1" s="1"/>
    </row>
    <row r="2" spans="1:16" ht="15.75" x14ac:dyDescent="0.25">
      <c r="A2" s="1"/>
    </row>
    <row r="3" spans="1:16" x14ac:dyDescent="0.2">
      <c r="A3" s="9"/>
      <c r="B3" s="6" t="s">
        <v>1</v>
      </c>
      <c r="C3" s="6" t="s">
        <v>2</v>
      </c>
      <c r="D3" s="6" t="s">
        <v>3</v>
      </c>
      <c r="E3" s="6" t="s">
        <v>4</v>
      </c>
      <c r="F3" s="6" t="s">
        <v>5</v>
      </c>
      <c r="G3" s="6" t="s">
        <v>6</v>
      </c>
      <c r="H3" s="7" t="s">
        <v>10</v>
      </c>
      <c r="I3" s="2"/>
      <c r="J3" s="2"/>
      <c r="K3" s="2"/>
      <c r="L3" s="2"/>
      <c r="M3" s="2"/>
      <c r="N3" s="2"/>
      <c r="O3" s="2"/>
      <c r="P3" s="2"/>
    </row>
    <row r="4" spans="1:16" x14ac:dyDescent="0.2">
      <c r="A4" s="41" t="s">
        <v>14</v>
      </c>
      <c r="B4" s="49">
        <v>9</v>
      </c>
      <c r="C4" s="49">
        <v>10.5</v>
      </c>
      <c r="D4" s="49">
        <v>9</v>
      </c>
      <c r="E4" s="49">
        <v>9</v>
      </c>
      <c r="F4" s="49">
        <v>9</v>
      </c>
      <c r="G4" s="49">
        <v>15</v>
      </c>
      <c r="H4" s="8">
        <f t="shared" ref="H4:H15" si="0">SUM(B4:G4)</f>
        <v>61.5</v>
      </c>
    </row>
    <row r="5" spans="1:16" x14ac:dyDescent="0.2">
      <c r="A5" s="42" t="s">
        <v>15</v>
      </c>
      <c r="B5" s="49">
        <v>10.5</v>
      </c>
      <c r="C5" s="49">
        <v>9</v>
      </c>
      <c r="D5" s="49">
        <v>9</v>
      </c>
      <c r="E5" s="49">
        <v>9</v>
      </c>
      <c r="F5" s="49">
        <v>9</v>
      </c>
      <c r="G5" s="49">
        <v>15</v>
      </c>
      <c r="H5" s="8">
        <f t="shared" si="0"/>
        <v>61.5</v>
      </c>
    </row>
    <row r="6" spans="1:16" x14ac:dyDescent="0.2">
      <c r="A6" s="42" t="s">
        <v>16</v>
      </c>
      <c r="B6" s="49">
        <v>9</v>
      </c>
      <c r="C6" s="49">
        <v>9</v>
      </c>
      <c r="D6" s="49">
        <v>9</v>
      </c>
      <c r="E6" s="49">
        <v>9</v>
      </c>
      <c r="F6" s="49">
        <v>7.5</v>
      </c>
      <c r="G6" s="49">
        <v>15</v>
      </c>
      <c r="H6" s="8">
        <f t="shared" si="0"/>
        <v>58.5</v>
      </c>
    </row>
    <row r="7" spans="1:16" x14ac:dyDescent="0.2">
      <c r="A7" s="42" t="s">
        <v>17</v>
      </c>
      <c r="B7" s="49">
        <v>12</v>
      </c>
      <c r="C7" s="49">
        <v>9</v>
      </c>
      <c r="D7" s="49">
        <v>7.5</v>
      </c>
      <c r="E7" s="49">
        <v>9</v>
      </c>
      <c r="F7" s="49">
        <v>9</v>
      </c>
      <c r="G7" s="49">
        <v>20</v>
      </c>
      <c r="H7" s="8">
        <f t="shared" si="0"/>
        <v>66.5</v>
      </c>
    </row>
    <row r="8" spans="1:16" x14ac:dyDescent="0.2">
      <c r="A8" s="42" t="s">
        <v>18</v>
      </c>
      <c r="B8" s="49">
        <v>9</v>
      </c>
      <c r="C8" s="49">
        <v>9</v>
      </c>
      <c r="D8" s="49">
        <v>9</v>
      </c>
      <c r="E8" s="49">
        <v>9</v>
      </c>
      <c r="F8" s="49">
        <v>9</v>
      </c>
      <c r="G8" s="49">
        <v>15</v>
      </c>
      <c r="H8" s="8">
        <f t="shared" si="0"/>
        <v>60</v>
      </c>
    </row>
    <row r="9" spans="1:16" x14ac:dyDescent="0.2">
      <c r="A9" s="42" t="s">
        <v>19</v>
      </c>
      <c r="B9" s="49">
        <v>9</v>
      </c>
      <c r="C9" s="49">
        <v>9</v>
      </c>
      <c r="D9" s="49">
        <v>9</v>
      </c>
      <c r="E9" s="49">
        <v>9</v>
      </c>
      <c r="F9" s="49">
        <v>9</v>
      </c>
      <c r="G9" s="49">
        <v>20</v>
      </c>
      <c r="H9" s="8">
        <f t="shared" si="0"/>
        <v>65</v>
      </c>
    </row>
    <row r="10" spans="1:16" ht="24" x14ac:dyDescent="0.2">
      <c r="A10" s="42" t="s">
        <v>20</v>
      </c>
      <c r="B10" s="49">
        <v>12</v>
      </c>
      <c r="C10" s="49">
        <v>9</v>
      </c>
      <c r="D10" s="49">
        <v>9</v>
      </c>
      <c r="E10" s="49">
        <v>9</v>
      </c>
      <c r="F10" s="49">
        <v>9</v>
      </c>
      <c r="G10" s="49">
        <v>15</v>
      </c>
      <c r="H10" s="8">
        <f t="shared" si="0"/>
        <v>63</v>
      </c>
    </row>
    <row r="11" spans="1:16" x14ac:dyDescent="0.2">
      <c r="A11" s="42" t="s">
        <v>21</v>
      </c>
      <c r="B11" s="49">
        <v>9</v>
      </c>
      <c r="C11" s="49">
        <v>9</v>
      </c>
      <c r="D11" s="49">
        <v>9</v>
      </c>
      <c r="E11" s="49">
        <v>9</v>
      </c>
      <c r="F11" s="49">
        <v>9</v>
      </c>
      <c r="G11" s="49">
        <v>15</v>
      </c>
      <c r="H11" s="8">
        <f t="shared" si="0"/>
        <v>60</v>
      </c>
    </row>
    <row r="12" spans="1:16" x14ac:dyDescent="0.2">
      <c r="A12" s="42" t="s">
        <v>22</v>
      </c>
      <c r="B12" s="49">
        <v>10.5</v>
      </c>
      <c r="C12" s="49">
        <v>9</v>
      </c>
      <c r="D12" s="49">
        <v>9</v>
      </c>
      <c r="E12" s="49">
        <v>9</v>
      </c>
      <c r="F12" s="49">
        <v>9</v>
      </c>
      <c r="G12" s="49">
        <v>17.5</v>
      </c>
      <c r="H12" s="8">
        <f t="shared" si="0"/>
        <v>64</v>
      </c>
    </row>
    <row r="13" spans="1:16" x14ac:dyDescent="0.2">
      <c r="A13" s="42" t="s">
        <v>23</v>
      </c>
      <c r="B13" s="49">
        <v>9</v>
      </c>
      <c r="C13" s="49">
        <v>9</v>
      </c>
      <c r="D13" s="49">
        <v>9</v>
      </c>
      <c r="E13" s="49">
        <v>9</v>
      </c>
      <c r="F13" s="49">
        <v>9</v>
      </c>
      <c r="G13" s="49">
        <v>15</v>
      </c>
      <c r="H13" s="8">
        <f t="shared" si="0"/>
        <v>60</v>
      </c>
    </row>
    <row r="14" spans="1:16" x14ac:dyDescent="0.2">
      <c r="A14" s="42" t="s">
        <v>24</v>
      </c>
      <c r="B14" s="49">
        <v>10.5</v>
      </c>
      <c r="C14" s="49">
        <v>9</v>
      </c>
      <c r="D14" s="49">
        <v>10.5</v>
      </c>
      <c r="E14" s="49">
        <v>9</v>
      </c>
      <c r="F14" s="49">
        <v>9</v>
      </c>
      <c r="G14" s="49">
        <v>15</v>
      </c>
      <c r="H14" s="8">
        <f t="shared" si="0"/>
        <v>63</v>
      </c>
    </row>
    <row r="15" spans="1:16" x14ac:dyDescent="0.2">
      <c r="A15" s="42" t="s">
        <v>25</v>
      </c>
      <c r="B15" s="49">
        <v>10.5</v>
      </c>
      <c r="C15" s="49">
        <v>9</v>
      </c>
      <c r="D15" s="49">
        <v>9</v>
      </c>
      <c r="E15" s="49">
        <v>9</v>
      </c>
      <c r="F15" s="49">
        <v>9</v>
      </c>
      <c r="G15" s="49">
        <v>15</v>
      </c>
      <c r="H15" s="8">
        <f t="shared" si="0"/>
        <v>61.5</v>
      </c>
    </row>
    <row r="17" spans="2:7" x14ac:dyDescent="0.2">
      <c r="B17" s="43"/>
      <c r="C17" s="43"/>
      <c r="D17" s="43"/>
      <c r="E17" s="43"/>
      <c r="F17" s="43"/>
      <c r="G17" s="43"/>
    </row>
    <row r="18" spans="2:7" x14ac:dyDescent="0.2">
      <c r="B18" s="43"/>
      <c r="C18" s="43"/>
      <c r="D18" s="43"/>
      <c r="E18" s="43"/>
      <c r="F18" s="43"/>
      <c r="G18" s="43"/>
    </row>
    <row r="19" spans="2:7" x14ac:dyDescent="0.2">
      <c r="B19" s="43"/>
      <c r="C19" s="43"/>
      <c r="D19" s="43"/>
      <c r="E19" s="43"/>
      <c r="F19" s="43"/>
      <c r="G19" s="43"/>
    </row>
    <row r="20" spans="2:7" x14ac:dyDescent="0.2">
      <c r="B20" s="43"/>
      <c r="C20" s="43"/>
      <c r="D20" s="43"/>
      <c r="E20" s="43"/>
      <c r="F20" s="43"/>
      <c r="G20" s="43"/>
    </row>
    <row r="21" spans="2:7" x14ac:dyDescent="0.2">
      <c r="B21" s="43"/>
      <c r="C21" s="43"/>
      <c r="D21" s="43"/>
      <c r="E21" s="43"/>
      <c r="F21" s="43"/>
      <c r="G21" s="43"/>
    </row>
    <row r="22" spans="2:7" x14ac:dyDescent="0.2">
      <c r="B22" s="43"/>
      <c r="C22" s="43"/>
      <c r="D22" s="43"/>
      <c r="E22" s="43"/>
      <c r="F22" s="43"/>
      <c r="G22" s="43"/>
    </row>
    <row r="23" spans="2:7" x14ac:dyDescent="0.2">
      <c r="B23" s="43"/>
      <c r="C23" s="43"/>
      <c r="D23" s="43"/>
      <c r="E23" s="43"/>
      <c r="F23" s="43"/>
      <c r="G23" s="43"/>
    </row>
    <row r="24" spans="2:7" x14ac:dyDescent="0.2">
      <c r="B24" s="43"/>
      <c r="C24" s="43"/>
      <c r="D24" s="43"/>
      <c r="E24" s="43"/>
      <c r="F24" s="43"/>
      <c r="G24" s="4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1"/>
  <sheetViews>
    <sheetView tabSelected="1" zoomScaleNormal="100" workbookViewId="0">
      <selection activeCell="G32" sqref="G32"/>
    </sheetView>
  </sheetViews>
  <sheetFormatPr defaultColWidth="9.140625" defaultRowHeight="15" x14ac:dyDescent="0.2"/>
  <cols>
    <col min="1" max="1" width="38.42578125" style="12" bestFit="1" customWidth="1"/>
    <col min="2" max="6" width="7" style="12" bestFit="1" customWidth="1"/>
    <col min="7" max="7" width="7" style="12" customWidth="1"/>
    <col min="8" max="9" width="8.7109375" style="12" customWidth="1"/>
    <col min="10" max="10" width="7.140625" style="12" customWidth="1"/>
    <col min="11" max="11" width="5.140625" style="12" customWidth="1"/>
    <col min="12" max="12" width="16.42578125" style="12" customWidth="1"/>
    <col min="13" max="16384" width="9.140625" style="12"/>
  </cols>
  <sheetData>
    <row r="1" spans="1:12" ht="15.75" x14ac:dyDescent="0.25">
      <c r="A1" s="10" t="s">
        <v>7</v>
      </c>
      <c r="B1" s="11"/>
      <c r="C1" s="10"/>
      <c r="D1" s="10"/>
      <c r="E1" s="10"/>
      <c r="F1" s="10"/>
      <c r="G1" s="10"/>
      <c r="H1" s="10"/>
      <c r="I1" s="10"/>
      <c r="J1" s="10"/>
      <c r="K1" s="10"/>
      <c r="L1" s="10"/>
    </row>
    <row r="2" spans="1:12" ht="6" customHeight="1" x14ac:dyDescent="0.25">
      <c r="A2" s="10"/>
      <c r="B2" s="11"/>
      <c r="C2" s="10"/>
      <c r="D2" s="10"/>
      <c r="E2" s="10"/>
      <c r="F2" s="10"/>
      <c r="G2" s="10"/>
      <c r="H2" s="10"/>
      <c r="I2" s="10"/>
      <c r="J2" s="10"/>
      <c r="K2" s="10"/>
      <c r="L2" s="10"/>
    </row>
    <row r="3" spans="1:12" ht="15.75" x14ac:dyDescent="0.25">
      <c r="A3" s="77" t="s">
        <v>26</v>
      </c>
      <c r="B3" s="77"/>
      <c r="C3" s="77"/>
      <c r="D3" s="77"/>
      <c r="E3" s="77"/>
      <c r="F3" s="77"/>
      <c r="G3" s="77"/>
      <c r="H3" s="77"/>
      <c r="I3" s="77"/>
      <c r="J3" s="77"/>
      <c r="K3" s="13"/>
      <c r="L3" s="13"/>
    </row>
    <row r="4" spans="1:12" x14ac:dyDescent="0.2">
      <c r="A4" s="11"/>
      <c r="B4" s="11"/>
      <c r="C4" s="11"/>
      <c r="D4" s="11"/>
      <c r="E4" s="11"/>
      <c r="F4" s="11"/>
      <c r="G4" s="11"/>
      <c r="H4" s="11"/>
      <c r="I4" s="11"/>
      <c r="J4" s="11"/>
      <c r="K4" s="11"/>
      <c r="L4" s="11"/>
    </row>
    <row r="5" spans="1:12" ht="16.5" thickBot="1" x14ac:dyDescent="0.3">
      <c r="B5" s="14" t="s">
        <v>8</v>
      </c>
      <c r="C5" s="14"/>
      <c r="D5" s="14"/>
      <c r="E5" s="14"/>
      <c r="F5" s="14"/>
      <c r="G5" s="14"/>
      <c r="H5" s="14"/>
      <c r="I5" s="14"/>
      <c r="J5" s="14"/>
      <c r="K5" s="14"/>
      <c r="L5" s="14"/>
    </row>
    <row r="6" spans="1:12" s="17" customFormat="1" ht="135" customHeight="1" x14ac:dyDescent="0.2">
      <c r="A6" s="15"/>
      <c r="B6" s="22">
        <v>1</v>
      </c>
      <c r="C6" s="23">
        <v>2</v>
      </c>
      <c r="D6" s="23">
        <v>3</v>
      </c>
      <c r="E6" s="23">
        <v>4</v>
      </c>
      <c r="F6" s="23">
        <v>5</v>
      </c>
      <c r="G6" s="23">
        <v>6</v>
      </c>
      <c r="H6" s="27" t="s">
        <v>11</v>
      </c>
      <c r="I6" s="26" t="s">
        <v>13</v>
      </c>
      <c r="J6" s="24" t="s">
        <v>12</v>
      </c>
      <c r="K6" s="25"/>
      <c r="L6" s="25"/>
    </row>
    <row r="7" spans="1:12" ht="16.5" customHeight="1" x14ac:dyDescent="0.2">
      <c r="A7" s="18" t="str">
        <f>'1'!A4</f>
        <v>AECOM Technical Services Inc</v>
      </c>
      <c r="B7" s="19">
        <f>'1'!H4</f>
        <v>79</v>
      </c>
      <c r="C7" s="20">
        <f>'2'!H4</f>
        <v>77.599999999999994</v>
      </c>
      <c r="D7" s="20">
        <f>'3'!H4</f>
        <v>72.800000000000011</v>
      </c>
      <c r="E7" s="20">
        <f>'4'!H4</f>
        <v>74</v>
      </c>
      <c r="F7" s="20">
        <f>'5'!H4</f>
        <v>40</v>
      </c>
      <c r="G7" s="20">
        <f>'6'!H4</f>
        <v>61.5</v>
      </c>
      <c r="H7" s="29">
        <f>AVERAGE(B7:G7)</f>
        <v>67.483333333333334</v>
      </c>
      <c r="I7" s="30">
        <f>SUM(B7:G7)</f>
        <v>404.9</v>
      </c>
      <c r="J7" s="31">
        <f>RANK(I7,$I$7:$I$18,0)</f>
        <v>9</v>
      </c>
      <c r="K7" s="25"/>
      <c r="L7" s="16"/>
    </row>
    <row r="8" spans="1:12" ht="16.5" customHeight="1" x14ac:dyDescent="0.2">
      <c r="A8" s="18" t="str">
        <f>'1'!A5</f>
        <v>Corgan Associates Inc</v>
      </c>
      <c r="B8" s="19">
        <f>'1'!H5</f>
        <v>73</v>
      </c>
      <c r="C8" s="20">
        <f>'2'!H5</f>
        <v>76</v>
      </c>
      <c r="D8" s="20">
        <f>'3'!H5</f>
        <v>65.3</v>
      </c>
      <c r="E8" s="20">
        <f>'4'!H5</f>
        <v>69</v>
      </c>
      <c r="F8" s="20">
        <f>'5'!H5</f>
        <v>60</v>
      </c>
      <c r="G8" s="20">
        <f>'6'!H5</f>
        <v>61.5</v>
      </c>
      <c r="H8" s="29">
        <f t="shared" ref="H8:H18" si="0">AVERAGE(B8:G8)</f>
        <v>67.466666666666669</v>
      </c>
      <c r="I8" s="30">
        <f t="shared" ref="I8:I18" si="1">SUM(B8:G8)</f>
        <v>404.8</v>
      </c>
      <c r="J8" s="31">
        <f t="shared" ref="J8:J18" si="2">RANK(I8,$I$7:$I$18,0)</f>
        <v>10</v>
      </c>
      <c r="K8" s="28"/>
      <c r="L8" s="16"/>
    </row>
    <row r="9" spans="1:12" ht="16.5" customHeight="1" x14ac:dyDescent="0.2">
      <c r="A9" s="18" t="str">
        <f>'1'!A6</f>
        <v>DLR Group</v>
      </c>
      <c r="B9" s="19">
        <f>'1'!H6</f>
        <v>83</v>
      </c>
      <c r="C9" s="20">
        <f>'2'!H6</f>
        <v>80.3</v>
      </c>
      <c r="D9" s="20">
        <f>'3'!H6</f>
        <v>71</v>
      </c>
      <c r="E9" s="20">
        <f>'4'!H6</f>
        <v>81</v>
      </c>
      <c r="F9" s="20">
        <f>'5'!H6</f>
        <v>55</v>
      </c>
      <c r="G9" s="20">
        <f>'6'!H6</f>
        <v>58.5</v>
      </c>
      <c r="H9" s="29">
        <f t="shared" si="0"/>
        <v>71.466666666666669</v>
      </c>
      <c r="I9" s="30">
        <f t="shared" si="1"/>
        <v>428.8</v>
      </c>
      <c r="J9" s="31">
        <f t="shared" si="2"/>
        <v>5</v>
      </c>
      <c r="K9" s="28"/>
      <c r="L9" s="16"/>
    </row>
    <row r="10" spans="1:12" x14ac:dyDescent="0.2">
      <c r="A10" s="18" t="str">
        <f>'1'!A7</f>
        <v>Energy Architecture Inc</v>
      </c>
      <c r="B10" s="19">
        <f>'1'!H7</f>
        <v>85</v>
      </c>
      <c r="C10" s="20">
        <f>'2'!H7</f>
        <v>69</v>
      </c>
      <c r="D10" s="20">
        <f>'3'!H7</f>
        <v>72.5</v>
      </c>
      <c r="E10" s="20">
        <f>'4'!H7</f>
        <v>64</v>
      </c>
      <c r="F10" s="20">
        <f>'5'!H7</f>
        <v>60</v>
      </c>
      <c r="G10" s="20">
        <f>'6'!H7</f>
        <v>66.5</v>
      </c>
      <c r="H10" s="29">
        <f t="shared" si="0"/>
        <v>69.5</v>
      </c>
      <c r="I10" s="30">
        <f t="shared" si="1"/>
        <v>417</v>
      </c>
      <c r="J10" s="31">
        <f t="shared" si="2"/>
        <v>7</v>
      </c>
      <c r="K10" s="28"/>
      <c r="L10" s="16"/>
    </row>
    <row r="11" spans="1:12" x14ac:dyDescent="0.2">
      <c r="A11" s="18" t="str">
        <f>'1'!A8</f>
        <v>Huitt-Zollars Inc</v>
      </c>
      <c r="B11" s="19">
        <f>'1'!H8</f>
        <v>62</v>
      </c>
      <c r="C11" s="20">
        <f>'2'!H8</f>
        <v>77.599999999999994</v>
      </c>
      <c r="D11" s="20">
        <f>'3'!H8</f>
        <v>61.400000000000006</v>
      </c>
      <c r="E11" s="20">
        <f>'4'!H8</f>
        <v>70.5</v>
      </c>
      <c r="F11" s="20">
        <f>'5'!H8</f>
        <v>60</v>
      </c>
      <c r="G11" s="20">
        <f>'6'!H8</f>
        <v>60</v>
      </c>
      <c r="H11" s="29">
        <f t="shared" si="0"/>
        <v>65.25</v>
      </c>
      <c r="I11" s="30">
        <f t="shared" si="1"/>
        <v>391.5</v>
      </c>
      <c r="J11" s="31">
        <f t="shared" si="2"/>
        <v>11</v>
      </c>
      <c r="K11" s="28"/>
      <c r="L11" s="16"/>
    </row>
    <row r="12" spans="1:12" x14ac:dyDescent="0.2">
      <c r="A12" s="36" t="str">
        <f>'1'!A9</f>
        <v>Kirksey Architects Inc</v>
      </c>
      <c r="B12" s="45">
        <f>'1'!H9</f>
        <v>75</v>
      </c>
      <c r="C12" s="39">
        <f>'2'!H9</f>
        <v>87</v>
      </c>
      <c r="D12" s="39">
        <f>'3'!H9</f>
        <v>63.2</v>
      </c>
      <c r="E12" s="39">
        <f>'4'!H9</f>
        <v>75.5</v>
      </c>
      <c r="F12" s="39">
        <f>'5'!H9</f>
        <v>86</v>
      </c>
      <c r="G12" s="39">
        <f>'6'!H9</f>
        <v>65</v>
      </c>
      <c r="H12" s="50">
        <f t="shared" si="0"/>
        <v>75.283333333333331</v>
      </c>
      <c r="I12" s="51">
        <f t="shared" si="1"/>
        <v>451.7</v>
      </c>
      <c r="J12" s="46">
        <f t="shared" si="2"/>
        <v>3</v>
      </c>
      <c r="K12" s="28"/>
      <c r="L12" s="16"/>
    </row>
    <row r="13" spans="1:12" x14ac:dyDescent="0.2">
      <c r="A13" s="18" t="str">
        <f>'1'!A10</f>
        <v>M Arthur Gensler Jr &amp; Associates Inc</v>
      </c>
      <c r="B13" s="19">
        <f>'1'!H10</f>
        <v>81</v>
      </c>
      <c r="C13" s="20">
        <f>'2'!H10</f>
        <v>57.5</v>
      </c>
      <c r="D13" s="20">
        <f>'3'!H10</f>
        <v>74.3</v>
      </c>
      <c r="E13" s="20">
        <f>'4'!H10</f>
        <v>74</v>
      </c>
      <c r="F13" s="20">
        <f>'5'!H10</f>
        <v>83</v>
      </c>
      <c r="G13" s="20">
        <f>'6'!H10</f>
        <v>63</v>
      </c>
      <c r="H13" s="29">
        <f t="shared" si="0"/>
        <v>72.13333333333334</v>
      </c>
      <c r="I13" s="30">
        <f t="shared" si="1"/>
        <v>432.8</v>
      </c>
      <c r="J13" s="31">
        <f t="shared" si="2"/>
        <v>4</v>
      </c>
      <c r="K13" s="28"/>
      <c r="L13" s="16"/>
    </row>
    <row r="14" spans="1:12" x14ac:dyDescent="0.2">
      <c r="A14" s="18" t="str">
        <f>'1'!A11</f>
        <v>Moreno Architects Ltd</v>
      </c>
      <c r="B14" s="19">
        <f>'1'!H11</f>
        <v>70</v>
      </c>
      <c r="C14" s="20">
        <f>'2'!H11</f>
        <v>65.400000000000006</v>
      </c>
      <c r="D14" s="20">
        <f>'3'!H11</f>
        <v>56.7</v>
      </c>
      <c r="E14" s="20">
        <f>'4'!H11</f>
        <v>60</v>
      </c>
      <c r="F14" s="20">
        <f>'5'!H11</f>
        <v>40</v>
      </c>
      <c r="G14" s="20">
        <f>'6'!H11</f>
        <v>60</v>
      </c>
      <c r="H14" s="29">
        <f t="shared" si="0"/>
        <v>58.683333333333337</v>
      </c>
      <c r="I14" s="30">
        <f t="shared" si="1"/>
        <v>352.1</v>
      </c>
      <c r="J14" s="31">
        <f t="shared" si="2"/>
        <v>12</v>
      </c>
      <c r="K14" s="28"/>
      <c r="L14" s="16"/>
    </row>
    <row r="15" spans="1:12" x14ac:dyDescent="0.2">
      <c r="A15" s="36" t="str">
        <f>'1'!A12</f>
        <v>Page Southerland Page Inc</v>
      </c>
      <c r="B15" s="45">
        <f>'1'!H12</f>
        <v>88</v>
      </c>
      <c r="C15" s="39">
        <f>'2'!H12</f>
        <v>84.9</v>
      </c>
      <c r="D15" s="39">
        <f>'3'!H12</f>
        <v>78.2</v>
      </c>
      <c r="E15" s="39">
        <f>'4'!H12</f>
        <v>78</v>
      </c>
      <c r="F15" s="39">
        <f>'5'!H12</f>
        <v>80</v>
      </c>
      <c r="G15" s="39">
        <f>'6'!H12</f>
        <v>64</v>
      </c>
      <c r="H15" s="50">
        <f t="shared" si="0"/>
        <v>78.850000000000009</v>
      </c>
      <c r="I15" s="51">
        <f t="shared" si="1"/>
        <v>473.1</v>
      </c>
      <c r="J15" s="46">
        <f t="shared" si="2"/>
        <v>1</v>
      </c>
      <c r="K15" s="28"/>
      <c r="L15" s="16"/>
    </row>
    <row r="16" spans="1:12" x14ac:dyDescent="0.2">
      <c r="A16" s="18" t="str">
        <f>'1'!A13</f>
        <v>PBK Architects Inc</v>
      </c>
      <c r="B16" s="19">
        <f>'1'!H13</f>
        <v>84</v>
      </c>
      <c r="C16" s="20">
        <f>'2'!H13</f>
        <v>93.1</v>
      </c>
      <c r="D16" s="20">
        <f>'3'!H13</f>
        <v>72.2</v>
      </c>
      <c r="E16" s="20">
        <f>'4'!H13</f>
        <v>68.5</v>
      </c>
      <c r="F16" s="20">
        <f>'5'!H13</f>
        <v>40</v>
      </c>
      <c r="G16" s="20">
        <f>'6'!H13</f>
        <v>60</v>
      </c>
      <c r="H16" s="29">
        <f t="shared" si="0"/>
        <v>69.63333333333334</v>
      </c>
      <c r="I16" s="30">
        <f t="shared" si="1"/>
        <v>417.8</v>
      </c>
      <c r="J16" s="31">
        <f t="shared" si="2"/>
        <v>6</v>
      </c>
      <c r="K16" s="25"/>
      <c r="L16" s="16"/>
    </row>
    <row r="17" spans="1:12" ht="16.5" customHeight="1" x14ac:dyDescent="0.2">
      <c r="A17" s="18" t="str">
        <f>'1'!A14</f>
        <v>Perkins &amp; Will</v>
      </c>
      <c r="B17" s="19">
        <f>'1'!H14</f>
        <v>89</v>
      </c>
      <c r="C17" s="20">
        <f>'2'!H14</f>
        <v>73.5</v>
      </c>
      <c r="D17" s="20">
        <f>'3'!H14</f>
        <v>75.2</v>
      </c>
      <c r="E17" s="20">
        <f>'4'!H14</f>
        <v>71.5</v>
      </c>
      <c r="F17" s="20">
        <f>'5'!H14</f>
        <v>43</v>
      </c>
      <c r="G17" s="20">
        <f>'6'!H14</f>
        <v>63</v>
      </c>
      <c r="H17" s="29">
        <f t="shared" si="0"/>
        <v>69.2</v>
      </c>
      <c r="I17" s="30">
        <f t="shared" si="1"/>
        <v>415.2</v>
      </c>
      <c r="J17" s="31">
        <f t="shared" si="2"/>
        <v>8</v>
      </c>
      <c r="K17" s="25"/>
      <c r="L17" s="16"/>
    </row>
    <row r="18" spans="1:12" ht="16.5" customHeight="1" thickBot="1" x14ac:dyDescent="0.25">
      <c r="A18" s="36" t="str">
        <f>'1'!A15</f>
        <v>SmithGroup</v>
      </c>
      <c r="B18" s="35">
        <f>'1'!H15</f>
        <v>94</v>
      </c>
      <c r="C18" s="38">
        <f>'2'!H15</f>
        <v>91.9</v>
      </c>
      <c r="D18" s="38">
        <f>'3'!H15</f>
        <v>75.2</v>
      </c>
      <c r="E18" s="38">
        <f>'4'!H15</f>
        <v>79.5</v>
      </c>
      <c r="F18" s="38">
        <f>'5'!H15</f>
        <v>60</v>
      </c>
      <c r="G18" s="34">
        <f>'6'!H15</f>
        <v>61.5</v>
      </c>
      <c r="H18" s="52">
        <f t="shared" si="0"/>
        <v>77.016666666666666</v>
      </c>
      <c r="I18" s="53">
        <f t="shared" si="1"/>
        <v>462.1</v>
      </c>
      <c r="J18" s="37">
        <f t="shared" si="2"/>
        <v>2</v>
      </c>
      <c r="K18" s="25"/>
      <c r="L18" s="16"/>
    </row>
    <row r="20" spans="1:12" x14ac:dyDescent="0.2">
      <c r="L20" s="21"/>
    </row>
    <row r="21" spans="1:12" x14ac:dyDescent="0.2">
      <c r="L21" s="21"/>
    </row>
  </sheetData>
  <mergeCells count="1">
    <mergeCell ref="A3:J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C512F-2598-4BB9-9162-83B985F25E30}">
  <dimension ref="A1:S57"/>
  <sheetViews>
    <sheetView zoomScaleNormal="100" workbookViewId="0">
      <selection activeCell="A2" sqref="A2:I2"/>
    </sheetView>
  </sheetViews>
  <sheetFormatPr defaultRowHeight="12.75" x14ac:dyDescent="0.2"/>
  <cols>
    <col min="1" max="1" width="31.7109375" style="56" bestFit="1" customWidth="1"/>
    <col min="2" max="19" width="9.5703125" style="56" customWidth="1"/>
    <col min="20" max="16384" width="9.140625" style="56"/>
  </cols>
  <sheetData>
    <row r="1" spans="1:19" ht="15.75" customHeight="1" x14ac:dyDescent="0.25">
      <c r="A1" s="79" t="s">
        <v>27</v>
      </c>
      <c r="B1" s="79"/>
      <c r="C1" s="79"/>
      <c r="D1" s="79"/>
      <c r="E1" s="79"/>
      <c r="F1" s="79"/>
      <c r="G1" s="79"/>
      <c r="H1" s="79"/>
      <c r="I1" s="79"/>
      <c r="J1" s="55"/>
    </row>
    <row r="2" spans="1:19" ht="15.75" x14ac:dyDescent="0.25">
      <c r="A2" s="80" t="s">
        <v>26</v>
      </c>
      <c r="B2" s="80"/>
      <c r="C2" s="80"/>
      <c r="D2" s="80"/>
      <c r="E2" s="80"/>
      <c r="F2" s="80"/>
      <c r="G2" s="80"/>
      <c r="H2" s="80"/>
      <c r="I2" s="80"/>
      <c r="J2" s="57"/>
    </row>
    <row r="3" spans="1:19" x14ac:dyDescent="0.2">
      <c r="A3" s="58" t="s">
        <v>28</v>
      </c>
      <c r="B3" s="81"/>
      <c r="C3" s="82"/>
      <c r="D3" s="83"/>
    </row>
    <row r="4" spans="1:19" ht="15" customHeight="1" x14ac:dyDescent="0.2">
      <c r="A4" s="58" t="s">
        <v>29</v>
      </c>
      <c r="B4" s="84" t="s">
        <v>30</v>
      </c>
      <c r="C4" s="85"/>
      <c r="D4" s="86"/>
      <c r="E4" s="59"/>
    </row>
    <row r="5" spans="1:19" s="61" customFormat="1" ht="20.25" customHeight="1" x14ac:dyDescent="0.25">
      <c r="A5" s="87" t="s">
        <v>31</v>
      </c>
      <c r="B5" s="87"/>
      <c r="C5" s="60"/>
      <c r="D5" s="60"/>
      <c r="E5" s="60"/>
      <c r="F5" s="60"/>
      <c r="G5" s="60"/>
    </row>
    <row r="6" spans="1:19" s="61" customFormat="1" ht="27" customHeight="1" x14ac:dyDescent="0.2">
      <c r="A6" s="62"/>
      <c r="B6" s="78" t="s">
        <v>32</v>
      </c>
      <c r="C6" s="78"/>
      <c r="D6" s="78"/>
      <c r="E6" s="78"/>
      <c r="F6" s="78"/>
      <c r="G6" s="78"/>
      <c r="H6" s="78"/>
      <c r="I6" s="78"/>
    </row>
    <row r="7" spans="1:19" s="61" customFormat="1" ht="20.25" customHeight="1" x14ac:dyDescent="0.25">
      <c r="A7" s="88" t="s">
        <v>33</v>
      </c>
      <c r="B7" s="88"/>
      <c r="C7" s="63"/>
      <c r="D7" s="64"/>
      <c r="E7" s="64"/>
      <c r="F7" s="64"/>
      <c r="G7" s="64"/>
    </row>
    <row r="8" spans="1:19" s="61" customFormat="1" ht="27" customHeight="1" x14ac:dyDescent="0.2">
      <c r="A8" s="62"/>
      <c r="B8" s="78" t="s">
        <v>34</v>
      </c>
      <c r="C8" s="78"/>
      <c r="D8" s="78"/>
      <c r="E8" s="78"/>
      <c r="F8" s="78"/>
      <c r="G8" s="78"/>
      <c r="H8" s="78"/>
      <c r="I8" s="78"/>
    </row>
    <row r="9" spans="1:19" ht="15" customHeight="1" x14ac:dyDescent="0.2"/>
    <row r="10" spans="1:19" ht="15" customHeight="1" x14ac:dyDescent="0.2"/>
    <row r="11" spans="1:19" ht="11.25" customHeight="1" thickBot="1" x14ac:dyDescent="0.25"/>
    <row r="12" spans="1:19" s="65" customFormat="1" ht="13.5" thickBot="1" x14ac:dyDescent="0.25">
      <c r="B12" s="89" t="s">
        <v>35</v>
      </c>
      <c r="C12" s="90"/>
      <c r="D12" s="91"/>
      <c r="E12" s="89" t="s">
        <v>36</v>
      </c>
      <c r="F12" s="90"/>
      <c r="G12" s="91"/>
      <c r="H12" s="89" t="s">
        <v>37</v>
      </c>
      <c r="I12" s="90"/>
      <c r="J12" s="91"/>
      <c r="K12" s="89" t="s">
        <v>38</v>
      </c>
      <c r="L12" s="90"/>
      <c r="M12" s="91"/>
      <c r="N12" s="89" t="s">
        <v>39</v>
      </c>
      <c r="O12" s="90"/>
      <c r="P12" s="91"/>
      <c r="Q12" s="89" t="s">
        <v>40</v>
      </c>
      <c r="R12" s="90"/>
      <c r="S12" s="91"/>
    </row>
    <row r="13" spans="1:19" s="65" customFormat="1" ht="112.5" customHeight="1" x14ac:dyDescent="0.2">
      <c r="B13" s="95" t="s">
        <v>41</v>
      </c>
      <c r="C13" s="96"/>
      <c r="D13" s="97"/>
      <c r="E13" s="95" t="s">
        <v>42</v>
      </c>
      <c r="F13" s="96"/>
      <c r="G13" s="97"/>
      <c r="H13" s="95" t="s">
        <v>43</v>
      </c>
      <c r="I13" s="96"/>
      <c r="J13" s="97"/>
      <c r="K13" s="95" t="s">
        <v>44</v>
      </c>
      <c r="L13" s="96"/>
      <c r="M13" s="97"/>
      <c r="N13" s="95" t="s">
        <v>45</v>
      </c>
      <c r="O13" s="96"/>
      <c r="P13" s="97"/>
      <c r="Q13" s="95" t="s">
        <v>46</v>
      </c>
      <c r="R13" s="96"/>
      <c r="S13" s="97"/>
    </row>
    <row r="14" spans="1:19" s="67" customFormat="1" ht="11.25" customHeight="1" x14ac:dyDescent="0.2">
      <c r="A14" s="66"/>
      <c r="B14" s="92" t="s">
        <v>47</v>
      </c>
      <c r="C14" s="93"/>
      <c r="D14" s="94"/>
      <c r="E14" s="92" t="s">
        <v>47</v>
      </c>
      <c r="F14" s="93"/>
      <c r="G14" s="94"/>
      <c r="H14" s="92" t="s">
        <v>47</v>
      </c>
      <c r="I14" s="93"/>
      <c r="J14" s="94"/>
      <c r="K14" s="92" t="s">
        <v>47</v>
      </c>
      <c r="L14" s="93"/>
      <c r="M14" s="94"/>
      <c r="N14" s="92" t="s">
        <v>47</v>
      </c>
      <c r="O14" s="93"/>
      <c r="P14" s="94"/>
      <c r="Q14" s="92" t="s">
        <v>47</v>
      </c>
      <c r="R14" s="93"/>
      <c r="S14" s="94"/>
    </row>
    <row r="15" spans="1:19" s="67" customFormat="1" x14ac:dyDescent="0.2">
      <c r="A15" s="41" t="s">
        <v>14</v>
      </c>
      <c r="B15" s="101"/>
      <c r="C15" s="102"/>
      <c r="D15" s="103"/>
      <c r="E15" s="101"/>
      <c r="F15" s="102"/>
      <c r="G15" s="103"/>
      <c r="H15" s="101"/>
      <c r="I15" s="102"/>
      <c r="J15" s="103"/>
      <c r="K15" s="101"/>
      <c r="L15" s="102"/>
      <c r="M15" s="103"/>
      <c r="N15" s="101"/>
      <c r="O15" s="102"/>
      <c r="P15" s="103"/>
      <c r="Q15" s="101"/>
      <c r="R15" s="102"/>
      <c r="S15" s="103"/>
    </row>
    <row r="16" spans="1:19" s="67" customFormat="1" x14ac:dyDescent="0.2">
      <c r="A16" s="42" t="s">
        <v>15</v>
      </c>
      <c r="B16" s="98"/>
      <c r="C16" s="99"/>
      <c r="D16" s="100"/>
      <c r="E16" s="98"/>
      <c r="F16" s="99"/>
      <c r="G16" s="100"/>
      <c r="H16" s="98"/>
      <c r="I16" s="99"/>
      <c r="J16" s="100"/>
      <c r="K16" s="98"/>
      <c r="L16" s="99"/>
      <c r="M16" s="100"/>
      <c r="N16" s="98"/>
      <c r="O16" s="99"/>
      <c r="P16" s="100"/>
      <c r="Q16" s="98"/>
      <c r="R16" s="99"/>
      <c r="S16" s="100"/>
    </row>
    <row r="17" spans="1:19" s="67" customFormat="1" x14ac:dyDescent="0.2">
      <c r="A17" s="42" t="s">
        <v>16</v>
      </c>
      <c r="B17" s="98"/>
      <c r="C17" s="99"/>
      <c r="D17" s="100"/>
      <c r="E17" s="98"/>
      <c r="F17" s="99"/>
      <c r="G17" s="100"/>
      <c r="H17" s="98"/>
      <c r="I17" s="99"/>
      <c r="J17" s="100"/>
      <c r="K17" s="98"/>
      <c r="L17" s="99"/>
      <c r="M17" s="100"/>
      <c r="N17" s="98"/>
      <c r="O17" s="99"/>
      <c r="P17" s="100"/>
      <c r="Q17" s="98"/>
      <c r="R17" s="99"/>
      <c r="S17" s="100"/>
    </row>
    <row r="18" spans="1:19" s="67" customFormat="1" x14ac:dyDescent="0.2">
      <c r="A18" s="42" t="s">
        <v>17</v>
      </c>
      <c r="B18" s="98"/>
      <c r="C18" s="99"/>
      <c r="D18" s="100"/>
      <c r="E18" s="98"/>
      <c r="F18" s="99"/>
      <c r="G18" s="100"/>
      <c r="H18" s="98"/>
      <c r="I18" s="99"/>
      <c r="J18" s="100"/>
      <c r="K18" s="98"/>
      <c r="L18" s="99"/>
      <c r="M18" s="100"/>
      <c r="N18" s="98"/>
      <c r="O18" s="99"/>
      <c r="P18" s="100"/>
      <c r="Q18" s="98"/>
      <c r="R18" s="99"/>
      <c r="S18" s="100"/>
    </row>
    <row r="19" spans="1:19" s="67" customFormat="1" x14ac:dyDescent="0.2">
      <c r="A19" s="42" t="s">
        <v>18</v>
      </c>
      <c r="B19" s="98"/>
      <c r="C19" s="99"/>
      <c r="D19" s="100"/>
      <c r="E19" s="98"/>
      <c r="F19" s="99"/>
      <c r="G19" s="100"/>
      <c r="H19" s="98"/>
      <c r="I19" s="99"/>
      <c r="J19" s="100"/>
      <c r="K19" s="98"/>
      <c r="L19" s="99"/>
      <c r="M19" s="100"/>
      <c r="N19" s="98"/>
      <c r="O19" s="99"/>
      <c r="P19" s="100"/>
      <c r="Q19" s="98"/>
      <c r="R19" s="99"/>
      <c r="S19" s="100"/>
    </row>
    <row r="20" spans="1:19" s="67" customFormat="1" x14ac:dyDescent="0.2">
      <c r="A20" s="42" t="s">
        <v>19</v>
      </c>
      <c r="B20" s="98"/>
      <c r="C20" s="99"/>
      <c r="D20" s="100"/>
      <c r="E20" s="98"/>
      <c r="F20" s="99"/>
      <c r="G20" s="100"/>
      <c r="H20" s="98"/>
      <c r="I20" s="99"/>
      <c r="J20" s="100"/>
      <c r="K20" s="98"/>
      <c r="L20" s="99"/>
      <c r="M20" s="100"/>
      <c r="N20" s="98"/>
      <c r="O20" s="99"/>
      <c r="P20" s="100"/>
      <c r="Q20" s="98"/>
      <c r="R20" s="99"/>
      <c r="S20" s="100"/>
    </row>
    <row r="21" spans="1:19" s="67" customFormat="1" x14ac:dyDescent="0.2">
      <c r="A21" s="42" t="s">
        <v>20</v>
      </c>
      <c r="B21" s="98"/>
      <c r="C21" s="99"/>
      <c r="D21" s="100"/>
      <c r="E21" s="98"/>
      <c r="F21" s="99"/>
      <c r="G21" s="100"/>
      <c r="H21" s="98"/>
      <c r="I21" s="99"/>
      <c r="J21" s="100"/>
      <c r="K21" s="98"/>
      <c r="L21" s="99"/>
      <c r="M21" s="100"/>
      <c r="N21" s="98"/>
      <c r="O21" s="99"/>
      <c r="P21" s="100"/>
      <c r="Q21" s="98"/>
      <c r="R21" s="99"/>
      <c r="S21" s="100"/>
    </row>
    <row r="22" spans="1:19" s="67" customFormat="1" x14ac:dyDescent="0.2">
      <c r="A22" s="42" t="s">
        <v>21</v>
      </c>
      <c r="B22" s="98"/>
      <c r="C22" s="99"/>
      <c r="D22" s="100"/>
      <c r="E22" s="98"/>
      <c r="F22" s="99"/>
      <c r="G22" s="100"/>
      <c r="H22" s="98"/>
      <c r="I22" s="99"/>
      <c r="J22" s="100"/>
      <c r="K22" s="98"/>
      <c r="L22" s="99"/>
      <c r="M22" s="100"/>
      <c r="N22" s="98"/>
      <c r="O22" s="99"/>
      <c r="P22" s="100"/>
      <c r="Q22" s="98"/>
      <c r="R22" s="99"/>
      <c r="S22" s="100"/>
    </row>
    <row r="23" spans="1:19" s="67" customFormat="1" x14ac:dyDescent="0.2">
      <c r="A23" s="42" t="s">
        <v>22</v>
      </c>
      <c r="B23" s="98"/>
      <c r="C23" s="99"/>
      <c r="D23" s="100"/>
      <c r="E23" s="98"/>
      <c r="F23" s="99"/>
      <c r="G23" s="100"/>
      <c r="H23" s="98"/>
      <c r="I23" s="99"/>
      <c r="J23" s="100"/>
      <c r="K23" s="98"/>
      <c r="L23" s="99"/>
      <c r="M23" s="100"/>
      <c r="N23" s="98"/>
      <c r="O23" s="99"/>
      <c r="P23" s="100"/>
      <c r="Q23" s="98"/>
      <c r="R23" s="99"/>
      <c r="S23" s="100"/>
    </row>
    <row r="24" spans="1:19" s="67" customFormat="1" x14ac:dyDescent="0.2">
      <c r="A24" s="42" t="s">
        <v>23</v>
      </c>
      <c r="B24" s="98"/>
      <c r="C24" s="99"/>
      <c r="D24" s="100"/>
      <c r="E24" s="98"/>
      <c r="F24" s="99"/>
      <c r="G24" s="100"/>
      <c r="H24" s="98"/>
      <c r="I24" s="99"/>
      <c r="J24" s="100"/>
      <c r="K24" s="98"/>
      <c r="L24" s="99"/>
      <c r="M24" s="100"/>
      <c r="N24" s="98"/>
      <c r="O24" s="99"/>
      <c r="P24" s="100"/>
      <c r="Q24" s="98"/>
      <c r="R24" s="99"/>
      <c r="S24" s="100"/>
    </row>
    <row r="25" spans="1:19" s="67" customFormat="1" x14ac:dyDescent="0.2">
      <c r="A25" s="42" t="s">
        <v>24</v>
      </c>
      <c r="B25" s="98"/>
      <c r="C25" s="99"/>
      <c r="D25" s="100"/>
      <c r="E25" s="98"/>
      <c r="F25" s="99"/>
      <c r="G25" s="100"/>
      <c r="H25" s="98"/>
      <c r="I25" s="99"/>
      <c r="J25" s="100"/>
      <c r="K25" s="98"/>
      <c r="L25" s="99"/>
      <c r="M25" s="100"/>
      <c r="N25" s="98"/>
      <c r="O25" s="99"/>
      <c r="P25" s="100"/>
      <c r="Q25" s="98"/>
      <c r="R25" s="99"/>
      <c r="S25" s="100"/>
    </row>
    <row r="26" spans="1:19" s="67" customFormat="1" x14ac:dyDescent="0.2">
      <c r="A26" s="42" t="s">
        <v>25</v>
      </c>
      <c r="B26" s="98"/>
      <c r="C26" s="99"/>
      <c r="D26" s="100"/>
      <c r="E26" s="98"/>
      <c r="F26" s="99"/>
      <c r="G26" s="100"/>
      <c r="H26" s="98"/>
      <c r="I26" s="99"/>
      <c r="J26" s="100"/>
      <c r="K26" s="98"/>
      <c r="L26" s="99"/>
      <c r="M26" s="100"/>
      <c r="N26" s="98"/>
      <c r="O26" s="99"/>
      <c r="P26" s="100"/>
      <c r="Q26" s="98"/>
      <c r="R26" s="99"/>
      <c r="S26" s="100"/>
    </row>
    <row r="27" spans="1:19" s="69" customFormat="1" ht="7.5" customHeight="1" x14ac:dyDescent="0.2">
      <c r="A27" s="68"/>
      <c r="B27" s="68"/>
      <c r="C27" s="68"/>
      <c r="D27" s="68"/>
      <c r="E27" s="68"/>
      <c r="F27" s="68"/>
      <c r="G27" s="68"/>
      <c r="H27" s="68"/>
      <c r="I27" s="68"/>
      <c r="J27" s="68"/>
      <c r="K27" s="68"/>
      <c r="L27" s="68"/>
      <c r="M27" s="68"/>
      <c r="N27" s="68"/>
      <c r="O27" s="68"/>
      <c r="P27" s="68"/>
      <c r="Q27" s="68"/>
      <c r="R27" s="68"/>
      <c r="S27" s="68"/>
    </row>
    <row r="28" spans="1:19" s="70" customFormat="1" ht="6.75" customHeight="1" x14ac:dyDescent="0.2"/>
    <row r="30" spans="1:19" x14ac:dyDescent="0.2">
      <c r="A30" s="71"/>
      <c r="G30" s="72"/>
      <c r="H30" s="72"/>
    </row>
    <row r="31" spans="1:19" x14ac:dyDescent="0.2">
      <c r="A31" s="73"/>
      <c r="G31" s="72"/>
      <c r="H31" s="72"/>
      <c r="I31" s="72"/>
      <c r="J31" s="72"/>
    </row>
    <row r="32" spans="1:19" ht="15" x14ac:dyDescent="0.25">
      <c r="A32" s="74"/>
      <c r="B32" s="74"/>
      <c r="C32" s="74"/>
      <c r="E32" s="75"/>
      <c r="G32" s="72"/>
      <c r="H32" s="72"/>
      <c r="I32" s="72"/>
      <c r="J32" s="72"/>
    </row>
    <row r="33" spans="1:13" ht="15" x14ac:dyDescent="0.25">
      <c r="A33" s="74"/>
      <c r="B33" s="74"/>
      <c r="C33" s="74"/>
      <c r="E33" s="75"/>
      <c r="G33" s="72"/>
      <c r="H33" s="72"/>
      <c r="I33" s="72"/>
      <c r="J33" s="72"/>
    </row>
    <row r="34" spans="1:13" ht="15" x14ac:dyDescent="0.25">
      <c r="A34" s="74"/>
      <c r="B34" s="74"/>
      <c r="C34" s="74"/>
      <c r="E34" s="75"/>
      <c r="G34" s="72"/>
      <c r="H34" s="72"/>
      <c r="I34" s="72"/>
      <c r="J34" s="72"/>
    </row>
    <row r="35" spans="1:13" ht="15" x14ac:dyDescent="0.25">
      <c r="A35" s="74"/>
      <c r="B35" s="74"/>
      <c r="C35" s="74"/>
      <c r="E35" s="75"/>
      <c r="G35" s="72"/>
      <c r="H35" s="72"/>
      <c r="I35" s="72"/>
      <c r="J35" s="72"/>
    </row>
    <row r="36" spans="1:13" ht="15" x14ac:dyDescent="0.25">
      <c r="A36" s="74"/>
      <c r="B36" s="74"/>
      <c r="C36" s="74"/>
      <c r="E36" s="75"/>
      <c r="G36" s="72"/>
      <c r="H36" s="72"/>
      <c r="I36" s="72"/>
      <c r="J36" s="72"/>
    </row>
    <row r="37" spans="1:13" x14ac:dyDescent="0.2">
      <c r="A37" s="74"/>
      <c r="B37" s="74"/>
      <c r="C37" s="74"/>
      <c r="G37" s="72"/>
      <c r="H37" s="72"/>
      <c r="I37" s="72"/>
      <c r="J37" s="72"/>
    </row>
    <row r="38" spans="1:13" x14ac:dyDescent="0.2">
      <c r="A38" s="74"/>
      <c r="B38" s="74"/>
      <c r="C38" s="74"/>
      <c r="G38" s="72"/>
      <c r="H38" s="72"/>
      <c r="I38" s="72"/>
      <c r="J38" s="72"/>
    </row>
    <row r="39" spans="1:13" x14ac:dyDescent="0.2">
      <c r="I39" s="72"/>
      <c r="J39" s="72"/>
      <c r="K39" s="72"/>
      <c r="L39" s="72"/>
    </row>
    <row r="40" spans="1:13" x14ac:dyDescent="0.2">
      <c r="I40" s="72"/>
      <c r="J40" s="72"/>
      <c r="K40" s="72"/>
      <c r="L40" s="72"/>
      <c r="M40" s="72"/>
    </row>
    <row r="41" spans="1:13" x14ac:dyDescent="0.2">
      <c r="L41" s="72"/>
      <c r="M41" s="72"/>
    </row>
    <row r="42" spans="1:13" x14ac:dyDescent="0.2">
      <c r="L42" s="72"/>
      <c r="M42" s="72"/>
    </row>
    <row r="43" spans="1:13" x14ac:dyDescent="0.2">
      <c r="L43" s="72"/>
      <c r="M43" s="72"/>
    </row>
    <row r="44" spans="1:13" x14ac:dyDescent="0.2">
      <c r="L44" s="72"/>
      <c r="M44" s="72"/>
    </row>
    <row r="57" spans="1:1" x14ac:dyDescent="0.2">
      <c r="A57" s="76" t="s">
        <v>48</v>
      </c>
    </row>
  </sheetData>
  <mergeCells count="98">
    <mergeCell ref="Q26:S26"/>
    <mergeCell ref="B25:D25"/>
    <mergeCell ref="E25:G25"/>
    <mergeCell ref="H25:J25"/>
    <mergeCell ref="K25:M25"/>
    <mergeCell ref="N25:P25"/>
    <mergeCell ref="Q25:S25"/>
    <mergeCell ref="B26:D26"/>
    <mergeCell ref="E26:G26"/>
    <mergeCell ref="H26:J26"/>
    <mergeCell ref="K26:M26"/>
    <mergeCell ref="N26:P26"/>
    <mergeCell ref="Q24:S24"/>
    <mergeCell ref="B23:D23"/>
    <mergeCell ref="E23:G23"/>
    <mergeCell ref="H23:J23"/>
    <mergeCell ref="K23:M23"/>
    <mergeCell ref="N23:P23"/>
    <mergeCell ref="Q23:S23"/>
    <mergeCell ref="B24:D24"/>
    <mergeCell ref="E24:G24"/>
    <mergeCell ref="H24:J24"/>
    <mergeCell ref="K24:M24"/>
    <mergeCell ref="N24:P24"/>
    <mergeCell ref="Q22:S22"/>
    <mergeCell ref="B21:D21"/>
    <mergeCell ref="E21:G21"/>
    <mergeCell ref="H21:J21"/>
    <mergeCell ref="K21:M21"/>
    <mergeCell ref="N21:P21"/>
    <mergeCell ref="Q21:S21"/>
    <mergeCell ref="B22:D22"/>
    <mergeCell ref="E22:G22"/>
    <mergeCell ref="H22:J22"/>
    <mergeCell ref="K22:M22"/>
    <mergeCell ref="N22:P22"/>
    <mergeCell ref="Q20:S20"/>
    <mergeCell ref="B19:D19"/>
    <mergeCell ref="E19:G19"/>
    <mergeCell ref="H19:J19"/>
    <mergeCell ref="K19:M19"/>
    <mergeCell ref="N19:P19"/>
    <mergeCell ref="Q19:S19"/>
    <mergeCell ref="B20:D20"/>
    <mergeCell ref="E20:G20"/>
    <mergeCell ref="H20:J20"/>
    <mergeCell ref="K20:M20"/>
    <mergeCell ref="N20:P20"/>
    <mergeCell ref="Q18:S18"/>
    <mergeCell ref="B17:D17"/>
    <mergeCell ref="E17:G17"/>
    <mergeCell ref="H17:J17"/>
    <mergeCell ref="K17:M17"/>
    <mergeCell ref="N17:P17"/>
    <mergeCell ref="Q17:S17"/>
    <mergeCell ref="B18:D18"/>
    <mergeCell ref="E18:G18"/>
    <mergeCell ref="H18:J18"/>
    <mergeCell ref="K18:M18"/>
    <mergeCell ref="N18:P18"/>
    <mergeCell ref="Q16:S16"/>
    <mergeCell ref="B15:D15"/>
    <mergeCell ref="E15:G15"/>
    <mergeCell ref="H15:J15"/>
    <mergeCell ref="K15:M15"/>
    <mergeCell ref="N15:P15"/>
    <mergeCell ref="Q15:S15"/>
    <mergeCell ref="B16:D16"/>
    <mergeCell ref="E16:G16"/>
    <mergeCell ref="H16:J16"/>
    <mergeCell ref="K16:M16"/>
    <mergeCell ref="N16:P16"/>
    <mergeCell ref="Q14:S14"/>
    <mergeCell ref="N12:P12"/>
    <mergeCell ref="Q12:S12"/>
    <mergeCell ref="B13:D13"/>
    <mergeCell ref="E13:G13"/>
    <mergeCell ref="H13:J13"/>
    <mergeCell ref="K13:M13"/>
    <mergeCell ref="N13:P13"/>
    <mergeCell ref="Q13:S13"/>
    <mergeCell ref="K12:M12"/>
    <mergeCell ref="B14:D14"/>
    <mergeCell ref="E14:G14"/>
    <mergeCell ref="H14:J14"/>
    <mergeCell ref="K14:M14"/>
    <mergeCell ref="N14:P14"/>
    <mergeCell ref="A7:B7"/>
    <mergeCell ref="B8:I8"/>
    <mergeCell ref="B12:D12"/>
    <mergeCell ref="E12:G12"/>
    <mergeCell ref="H12:J12"/>
    <mergeCell ref="B6:I6"/>
    <mergeCell ref="A1:I1"/>
    <mergeCell ref="A2:I2"/>
    <mergeCell ref="B3:D3"/>
    <mergeCell ref="B4:D4"/>
    <mergeCell ref="A5:B5"/>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6</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2025-10-20T20:46:08Z</dcterms:modified>
</cp:coreProperties>
</file>